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8_{8A4B1302-521E-4601-9C85-45C5B37EDFF0}" xr6:coauthVersionLast="45" xr6:coauthVersionMax="45" xr10:uidLastSave="{00000000-0000-0000-0000-000000000000}"/>
  <bookViews>
    <workbookView xWindow="-120" yWindow="-120" windowWidth="29040" windowHeight="15840" activeTab="2" xr2:uid="{A3031FF4-BD62-43C0-8418-F1ED1A68B890}"/>
  </bookViews>
  <sheets>
    <sheet name="PLAN DE ACCION" sheetId="1" r:id="rId1"/>
    <sheet name="IN-PEI-GES-PLA-003" sheetId="2" r:id="rId2"/>
    <sheet name="IN-PEI-GES-PLA-004" sheetId="3" r:id="rId3"/>
  </sheets>
  <externalReferences>
    <externalReference r:id="rId4"/>
    <externalReference r:id="rId5"/>
    <externalReference r:id="rId6"/>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ACCION'!$A$25:$AW$25</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'IN-PEI-GES-PLA-003'!$A$1:$X$62</definedName>
    <definedName name="_xlnm.Print_Area" localSheetId="2">'IN-PEI-GES-PLA-004'!$A$1:$X$61</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3" l="1"/>
  <c r="C32" i="3"/>
  <c r="C31" i="3"/>
  <c r="C34" i="2" l="1"/>
  <c r="C33" i="2"/>
  <c r="C32" i="2"/>
  <c r="C31" i="2"/>
  <c r="AR72" i="1" l="1"/>
  <c r="AR56" i="1"/>
  <c r="AN70" i="1"/>
  <c r="AN58" i="1"/>
  <c r="AR48" i="1"/>
  <c r="AR49" i="1"/>
  <c r="AR47" i="1"/>
  <c r="AP192" i="1"/>
  <c r="AP191" i="1"/>
  <c r="AP190" i="1"/>
  <c r="AP189" i="1"/>
  <c r="AP188" i="1"/>
  <c r="AP187" i="1"/>
  <c r="AP186" i="1"/>
  <c r="AP185" i="1"/>
  <c r="AP184" i="1"/>
  <c r="AP183" i="1"/>
  <c r="AP182" i="1"/>
  <c r="AP181" i="1"/>
  <c r="AP180" i="1"/>
  <c r="AP179" i="1"/>
  <c r="AP178" i="1"/>
  <c r="AP177" i="1"/>
  <c r="AP176" i="1"/>
  <c r="AP175" i="1"/>
  <c r="AP174" i="1"/>
  <c r="AP173" i="1"/>
  <c r="AP172" i="1"/>
  <c r="AP171" i="1"/>
  <c r="AP170" i="1"/>
  <c r="AP169" i="1"/>
  <c r="AP168" i="1"/>
  <c r="AP167" i="1"/>
  <c r="AP166" i="1"/>
  <c r="AP165" i="1"/>
  <c r="AP164" i="1"/>
  <c r="AP163" i="1"/>
  <c r="AP162" i="1"/>
  <c r="AP161" i="1"/>
  <c r="AP152" i="1"/>
  <c r="AP151" i="1"/>
  <c r="AP150" i="1"/>
  <c r="AP149" i="1"/>
  <c r="AP148" i="1"/>
  <c r="AP147" i="1"/>
  <c r="AP146" i="1"/>
  <c r="AP145" i="1"/>
  <c r="AP144" i="1"/>
  <c r="AP143" i="1"/>
  <c r="AP142" i="1"/>
  <c r="AP141" i="1"/>
  <c r="AP136" i="1"/>
  <c r="AP135" i="1"/>
  <c r="AP134" i="1"/>
  <c r="AP133" i="1"/>
  <c r="AP128" i="1"/>
  <c r="AP127" i="1"/>
  <c r="AP126" i="1"/>
  <c r="AP125" i="1"/>
  <c r="AR113" i="1" l="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53" i="1"/>
  <c r="AR52" i="1"/>
  <c r="AR51" i="1"/>
  <c r="AR50" i="1"/>
  <c r="AR46" i="1"/>
  <c r="AR45" i="1"/>
  <c r="AR44" i="1"/>
  <c r="AR43" i="1"/>
  <c r="AR42" i="1"/>
  <c r="AR41" i="1"/>
  <c r="AR40" i="1"/>
  <c r="AR39" i="1"/>
  <c r="AR38" i="1"/>
  <c r="AR37" i="1"/>
  <c r="AR36" i="1"/>
  <c r="AR35" i="1"/>
  <c r="AR34" i="1"/>
  <c r="AR33" i="1"/>
  <c r="AR29" i="1"/>
  <c r="AR28" i="1"/>
  <c r="AR27" i="1"/>
  <c r="AR26" i="1"/>
  <c r="AS26" i="1" s="1"/>
  <c r="AR57" i="1"/>
  <c r="AR55" i="1"/>
  <c r="AR54" i="1"/>
  <c r="AS54" i="1" s="1"/>
  <c r="AR85" i="1"/>
  <c r="AR83" i="1"/>
  <c r="AR82" i="1"/>
  <c r="AS82" i="1" s="1"/>
  <c r="AR81" i="1"/>
  <c r="AR80" i="1"/>
  <c r="AR79" i="1"/>
  <c r="AR78" i="1"/>
  <c r="AR75" i="1"/>
  <c r="AR74" i="1"/>
  <c r="AR77" i="1"/>
  <c r="AR76" i="1"/>
  <c r="AR73" i="1"/>
  <c r="AR71" i="1"/>
  <c r="AR70" i="1"/>
  <c r="AR69" i="1"/>
  <c r="AR67" i="1"/>
  <c r="AR66" i="1"/>
  <c r="AR62" i="1"/>
  <c r="AR63" i="1"/>
  <c r="AR65" i="1"/>
  <c r="AR64" i="1"/>
  <c r="AR59" i="1"/>
  <c r="AR61" i="1"/>
  <c r="AR60" i="1"/>
  <c r="AR58" i="1"/>
  <c r="AN42" i="1"/>
  <c r="K189" i="1"/>
  <c r="K185" i="1"/>
  <c r="K181" i="1"/>
  <c r="K177" i="1"/>
  <c r="K173" i="1"/>
  <c r="K149" i="1"/>
  <c r="K145" i="1"/>
  <c r="K141" i="1"/>
  <c r="O98" i="1"/>
  <c r="O94" i="1"/>
  <c r="O90" i="1"/>
  <c r="O34" i="1"/>
  <c r="O30" i="1"/>
  <c r="O26" i="1"/>
  <c r="AN82" i="1"/>
  <c r="AN74" i="1"/>
  <c r="O54" i="1"/>
  <c r="AP200" i="1"/>
  <c r="AP199" i="1"/>
  <c r="AP198" i="1"/>
  <c r="AP197" i="1"/>
  <c r="AQ197" i="1" s="1"/>
  <c r="AJ197" i="1"/>
  <c r="K197" i="1"/>
  <c r="AP196" i="1"/>
  <c r="AP195" i="1"/>
  <c r="AP194" i="1"/>
  <c r="AP193" i="1"/>
  <c r="AQ193" i="1" s="1"/>
  <c r="AJ193" i="1"/>
  <c r="K193" i="1"/>
  <c r="AQ189" i="1"/>
  <c r="AJ189" i="1"/>
  <c r="AJ185" i="1"/>
  <c r="AQ181" i="1"/>
  <c r="AJ181" i="1"/>
  <c r="AQ177" i="1"/>
  <c r="AJ177" i="1"/>
  <c r="AQ173" i="1"/>
  <c r="AJ173" i="1"/>
  <c r="AQ169" i="1"/>
  <c r="AJ169" i="1"/>
  <c r="K169" i="1"/>
  <c r="AQ165" i="1"/>
  <c r="AJ165" i="1"/>
  <c r="K165" i="1"/>
  <c r="AJ161" i="1"/>
  <c r="K161" i="1"/>
  <c r="AP160" i="1"/>
  <c r="AP159" i="1"/>
  <c r="AP158" i="1"/>
  <c r="AP157" i="1"/>
  <c r="AQ157" i="1" s="1"/>
  <c r="AJ157" i="1"/>
  <c r="K157" i="1"/>
  <c r="AP156" i="1"/>
  <c r="AP155" i="1"/>
  <c r="AP154" i="1"/>
  <c r="AP153" i="1"/>
  <c r="AQ153" i="1" s="1"/>
  <c r="AJ153" i="1"/>
  <c r="K153" i="1"/>
  <c r="AQ149" i="1"/>
  <c r="AJ149" i="1"/>
  <c r="AQ145" i="1"/>
  <c r="AJ145" i="1"/>
  <c r="AJ141" i="1"/>
  <c r="AP140" i="1"/>
  <c r="AP139" i="1"/>
  <c r="AP138" i="1"/>
  <c r="AP137" i="1"/>
  <c r="AJ137" i="1"/>
  <c r="K137" i="1"/>
  <c r="AQ133" i="1"/>
  <c r="AJ133" i="1"/>
  <c r="K133" i="1"/>
  <c r="AP132" i="1"/>
  <c r="AP131" i="1"/>
  <c r="AP130" i="1"/>
  <c r="AP129" i="1"/>
  <c r="AQ129" i="1" s="1"/>
  <c r="AJ129" i="1"/>
  <c r="K129" i="1"/>
  <c r="AQ125" i="1"/>
  <c r="AJ125" i="1"/>
  <c r="K125" i="1"/>
  <c r="AN110" i="1"/>
  <c r="AS106" i="1"/>
  <c r="AN106" i="1"/>
  <c r="O106" i="1"/>
  <c r="AN102" i="1"/>
  <c r="O102" i="1"/>
  <c r="AN98" i="1"/>
  <c r="AS94" i="1"/>
  <c r="AN94" i="1"/>
  <c r="AS90" i="1"/>
  <c r="AN90" i="1"/>
  <c r="AS86" i="1"/>
  <c r="AN86" i="1"/>
  <c r="O86" i="1"/>
  <c r="O82" i="1"/>
  <c r="AN78" i="1"/>
  <c r="O78" i="1"/>
  <c r="AS74" i="1"/>
  <c r="O74" i="1"/>
  <c r="AS70" i="1"/>
  <c r="O70" i="1"/>
  <c r="AN66" i="1"/>
  <c r="O66" i="1"/>
  <c r="AS62" i="1"/>
  <c r="AN62" i="1"/>
  <c r="O62" i="1"/>
  <c r="O58" i="1"/>
  <c r="AN54" i="1"/>
  <c r="AN50" i="1"/>
  <c r="O50" i="1"/>
  <c r="AS46" i="1"/>
  <c r="AN46" i="1"/>
  <c r="O46" i="1"/>
  <c r="O42" i="1"/>
  <c r="AS38" i="1"/>
  <c r="AN38" i="1"/>
  <c r="O38" i="1"/>
  <c r="AN34" i="1"/>
  <c r="AN30" i="1"/>
  <c r="AN26" i="1"/>
  <c r="AS42" i="1" l="1"/>
  <c r="AS58" i="1"/>
  <c r="AS30" i="1"/>
  <c r="AS34" i="1"/>
  <c r="AS50" i="1"/>
  <c r="AS78" i="1"/>
  <c r="AS98" i="1"/>
  <c r="AS102" i="1"/>
  <c r="AS110" i="1"/>
  <c r="AQ137" i="1"/>
  <c r="AQ141" i="1"/>
  <c r="AQ161" i="1"/>
  <c r="AQ185" i="1"/>
  <c r="AQ201" i="1" l="1"/>
  <c r="AS114" i="1"/>
  <c r="R2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Jhonattan</author>
  </authors>
  <commentList>
    <comment ref="S21" authorId="0" shapeId="0" xr:uid="{8C4FFB71-AE68-4560-B336-F8088EE541F7}">
      <text>
        <r>
          <rPr>
            <b/>
            <sz val="9"/>
            <color indexed="81"/>
            <rFont val="Tahoma"/>
            <family val="2"/>
          </rPr>
          <t>Jhonattan:</t>
        </r>
        <r>
          <rPr>
            <sz val="9"/>
            <color indexed="81"/>
            <rFont val="Tahoma"/>
            <family val="2"/>
          </rPr>
          <t xml:space="preserve">
Carolina: deberia ser la subdirección de metodos o la nueva estructura?</t>
        </r>
      </text>
    </comment>
  </commentList>
</comments>
</file>

<file path=xl/sharedStrings.xml><?xml version="1.0" encoding="utf-8"?>
<sst xmlns="http://schemas.openxmlformats.org/spreadsheetml/2006/main" count="1207" uniqueCount="609">
  <si>
    <t>DIRECCIONAMIENTO ESTRATÉGICO</t>
  </si>
  <si>
    <t>CÓDIGO</t>
  </si>
  <si>
    <t>E-DES-FT-003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</si>
  <si>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</si>
  <si>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</si>
  <si>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</si>
  <si>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</si>
  <si>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</si>
  <si>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</si>
  <si>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</si>
  <si>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</si>
  <si>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</si>
  <si>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</si>
  <si>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Oficina asesora de planeación</t>
  </si>
  <si>
    <t>Proceso:</t>
  </si>
  <si>
    <t>Planeacion</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</si>
  <si>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</si>
  <si>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</si>
  <si>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</si>
  <si>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</si>
  <si>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</si>
  <si>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</si>
  <si>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</si>
  <si>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</si>
  <si>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</si>
  <si>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</si>
  <si>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</si>
  <si>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</si>
  <si>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</si>
  <si>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</si>
  <si>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</si>
  <si>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</si>
  <si>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</si>
  <si>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</si>
  <si>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</si>
  <si>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</si>
  <si>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</si>
  <si>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</si>
  <si>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</si>
  <si>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</si>
  <si>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</si>
  <si>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</si>
  <si>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</si>
  <si>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</si>
  <si>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</si>
  <si>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</si>
  <si>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</si>
  <si>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actividad</t>
  </si>
  <si>
    <t>Fecha Inicio</t>
  </si>
  <si>
    <t>Fecha Final</t>
  </si>
  <si>
    <t>Área/grupo/ equipo de trabajo responsable</t>
  </si>
  <si>
    <t>Descripción de acciones desarrolladas</t>
  </si>
  <si>
    <t>Soportes  (Actas de  Asistencia, Informes, Estudios, Informes de Convenios, etc.)</t>
  </si>
  <si>
    <t>Limitantes</t>
  </si>
  <si>
    <t>% Avance por trimestre</t>
  </si>
  <si>
    <t>% Avance Ejecución Anual</t>
  </si>
  <si>
    <t>Desg</t>
  </si>
  <si>
    <t>Suma</t>
  </si>
  <si>
    <t>Prog</t>
  </si>
  <si>
    <t>Ejec</t>
  </si>
  <si>
    <t>Fortalecer el reconocimiento ciudadano del desempeño institucional del IDIPRON</t>
  </si>
  <si>
    <t>Institucionalización de la Política de Transparencia, Acceso a la Información, Anticorrupción y Participación Ciudadana</t>
  </si>
  <si>
    <t>Incrementar la participación de los grupos de interés y valor en la gestión de la entidad</t>
  </si>
  <si>
    <t xml:space="preserve">Desarrollar acciones informativas con los grupos de valor para incrementar el conocimiento de la gestión del Instituto </t>
  </si>
  <si>
    <t>Implementacion de la Estrategia de Rendición de Cuentas
Implemementación del Plan Institucional de Participación Ciudadana 
Capacitaciones en temas de Rendición de Cuentas e instancias de participación</t>
  </si>
  <si>
    <t>PAI-PLA-2022-01</t>
  </si>
  <si>
    <t>Realizar jornadas de capacitación, diálogos ciudadanos, divulgación de la gestión local y pedagogía del tema de causas ciudadanas, dirigido a grupos de valor e interés del Instituto.</t>
  </si>
  <si>
    <t>2 capacitaciones, 3 diálogos, 13 mesas de pactos, 3 visitas, 4 talleres</t>
  </si>
  <si>
    <t>Actas de reunión, formatos de asistecia o formulario web, material utilizado, registro fotográfico, evidencia vistas alcaldías locales a las UPI, formatos de asistencia,  correos electrónicos de envío de información</t>
  </si>
  <si>
    <t>Plan Institucional de Capacitación</t>
  </si>
  <si>
    <t>Planeación - Participación Ciudadana</t>
  </si>
  <si>
    <r>
      <rPr>
        <b/>
        <sz val="12"/>
        <color rgb="FF000000"/>
        <rFont val="Arial"/>
        <family val="2"/>
      </rPr>
      <t>¿Qué se hizo?</t>
    </r>
    <r>
      <rPr>
        <sz val="12"/>
        <color rgb="FF000000"/>
        <rFont val="Arial"/>
        <family val="2"/>
      </rPr>
      <t xml:space="preserve"> 1 capacitación presencial en RdC a funcionarios, funcionarias y contratistas, 1 diálogo ciudadano.
</t>
    </r>
    <r>
      <rPr>
        <b/>
        <sz val="12"/>
        <color rgb="FF000000"/>
        <rFont val="Arial"/>
        <family val="2"/>
      </rPr>
      <t>¿Cómo se hizo?</t>
    </r>
    <r>
      <rPr>
        <sz val="12"/>
        <color rgb="FF000000"/>
        <rFont val="Arial"/>
        <family val="2"/>
      </rPr>
      <t xml:space="preserve"> capacitación presencial, 1 diálogo presencial en la UPI Santa Lucía,
</t>
    </r>
    <r>
      <rPr>
        <b/>
        <sz val="12"/>
        <color rgb="FF000000"/>
        <rFont val="Arial"/>
        <family val="2"/>
      </rPr>
      <t>¿Cuándo se hizo?</t>
    </r>
    <r>
      <rPr>
        <sz val="12"/>
        <color rgb="FF000000"/>
        <rFont val="Arial"/>
        <family val="2"/>
      </rPr>
      <t xml:space="preserve"> febrero y mayo; febrero; junio; abril a junio; abril y junio.</t>
    </r>
  </si>
  <si>
    <t>Actas de reunión, formatos de asistecia, material utilizado, registro fotográfico, formatos de asistencia, correos electrónicos de envío de información.</t>
  </si>
  <si>
    <t>Ninguna</t>
  </si>
  <si>
    <r>
      <rPr>
        <b/>
        <sz val="12"/>
        <color rgb="FF000000"/>
        <rFont val="Arial"/>
        <family val="2"/>
      </rPr>
      <t>¿Qué se hizo?</t>
    </r>
    <r>
      <rPr>
        <sz val="12"/>
        <color rgb="FF000000"/>
        <rFont val="Arial"/>
        <family val="2"/>
      </rPr>
      <t xml:space="preserve"> 1 capacitación virtual en RdC a funcionarios, funcionarias y contratistas, 2 jornadas de causas ciudadanas, 13 mesas de pactos, 2 visitas de alcaldías locales a UPI del IDIPRON 
2 Jornada de Causas Ciudadas tanto a grupos de valor del IDIPRON como a ciudadanía en el marco del lanzamiento de Causas Ciudadanas en el distrito.
</t>
    </r>
    <r>
      <rPr>
        <b/>
        <sz val="12"/>
        <color rgb="FF000000"/>
        <rFont val="Arial"/>
        <family val="2"/>
      </rPr>
      <t>¿Cómo se hizo?</t>
    </r>
    <r>
      <rPr>
        <sz val="12"/>
        <color rgb="FF000000"/>
        <rFont val="Arial"/>
        <family val="2"/>
      </rPr>
      <t xml:space="preserve"> capacitación virtual, jornada de causas en IDIPRON y jornada de causas en plaza Santamaría, visita a las UPI de Rafael Uribe y visita a las UPI de Mártires desde alcaldías locales.
Jornada 1, taller presencial a grupos de valor interno del IDIPRON; jornada 2 taller presencial en la Plaza La Santamaría.
</t>
    </r>
    <r>
      <rPr>
        <b/>
        <sz val="12"/>
        <color rgb="FF000000"/>
        <rFont val="Arial"/>
        <family val="2"/>
      </rPr>
      <t>¿Cuándo se hizo?</t>
    </r>
    <r>
      <rPr>
        <sz val="12"/>
        <color rgb="FF000000"/>
        <rFont val="Arial"/>
        <family val="2"/>
      </rPr>
      <t xml:space="preserve"> mayo, junio; abril a junio; abril y junio.
Junio </t>
    </r>
  </si>
  <si>
    <t>Actas de reunión, formulario web, material utilizado, registro fotográfico, evidencia vistas alcaldías locales a las UPI, formatos de asistencia, correos electrónicos de envío de información,informes mesas de pactos, capturas de pantalla reunión virtual.</t>
  </si>
  <si>
    <r>
      <rPr>
        <b/>
        <sz val="12"/>
        <color rgb="FF000000"/>
        <rFont val="Arial"/>
        <family val="2"/>
      </rPr>
      <t>¿Qué se hizo?</t>
    </r>
    <r>
      <rPr>
        <sz val="12"/>
        <color rgb="FF000000"/>
        <rFont val="Arial"/>
        <family val="2"/>
      </rPr>
      <t xml:space="preserve"> 1 diálogo ciudadano sobre el Talento Humano en el Instituto a grupos de valor solicitado por la Veeduría Distrital,  visita a las UPI Oasis y la 32 con la alcaldía local de Puente Aranda. 2 talleres sobre Causas Ciudadanas con grupos de valor en el marco de jornada de acciones de participación en la UPI La Victoria.
</t>
    </r>
    <r>
      <rPr>
        <b/>
        <sz val="12"/>
        <color rgb="FF000000"/>
        <rFont val="Arial"/>
        <family val="2"/>
      </rPr>
      <t xml:space="preserve">
¿Cómo se hizo?</t>
    </r>
    <r>
      <rPr>
        <sz val="12"/>
        <color rgb="FF000000"/>
        <rFont val="Arial"/>
        <family val="2"/>
      </rPr>
      <t xml:space="preserve"> se realizó ejercicio mixto (presencial y virtual) de diálogo sobre temas del Talento Humano en la entidad con el manejo temático de la Subdirección de Desarrollo Humano; Articulación desde Consejo Local de Gobierno para visibilizar la gestión deL IDIPRON en lo local. 
</t>
    </r>
    <r>
      <rPr>
        <b/>
        <sz val="12"/>
        <color rgb="FF000000"/>
        <rFont val="Arial"/>
        <family val="2"/>
      </rPr>
      <t xml:space="preserve">
</t>
    </r>
    <r>
      <rPr>
        <sz val="12"/>
        <color rgb="FF000000"/>
        <rFont val="Arial"/>
        <family val="2"/>
      </rPr>
      <t xml:space="preserve">Jornada 3 y 4 a través de talleres presenciales con ciudadanía sobre el tema de Causas Ciudadanas.
</t>
    </r>
    <r>
      <rPr>
        <b/>
        <sz val="12"/>
        <color rgb="FF000000"/>
        <rFont val="Arial"/>
        <family val="2"/>
      </rPr>
      <t xml:space="preserve">
¿Cuándo se hizo?</t>
    </r>
    <r>
      <rPr>
        <sz val="12"/>
        <color rgb="FF000000"/>
        <rFont val="Arial"/>
        <family val="2"/>
      </rPr>
      <t xml:space="preserve"> septiembre 23, agosto 22
Agosto 28</t>
    </r>
  </si>
  <si>
    <t>Formatos de asistencia a reuniones, registro fotográfico, formatos de evaluación y asistencia a diálogo, video transmisión, presentación Power Point, formatos de preguntas; Formato de asistencia, registro fotográfico.</t>
  </si>
  <si>
    <t>Cuarto Trimestre</t>
  </si>
  <si>
    <t>PAI-PLA-2022-02</t>
  </si>
  <si>
    <t>Realizar capacitaciones a los referentes que asisten por IDIPRON a instancias Distritales y locales y realizar, seguimiento mensual a la participación de los profesionales del Instituto en las instancias Distritales y locales.</t>
  </si>
  <si>
    <t xml:space="preserve">2 capacitaciones, 12 seguimientos, </t>
  </si>
  <si>
    <t xml:space="preserve">Actas de reunión, formatos de asistecia o formulario web, material utilizado, registro fotográfico </t>
  </si>
  <si>
    <r>
      <rPr>
        <b/>
        <sz val="12"/>
        <color rgb="FF000000"/>
        <rFont val="Arial"/>
        <family val="2"/>
      </rPr>
      <t>¿Qué se hizo? 3 seguimientos de instancias distritales y locales primer trimestre.
¿Cómo se hizo?</t>
    </r>
    <r>
      <rPr>
        <sz val="12"/>
        <color rgb="FF000000"/>
        <rFont val="Arial"/>
        <family val="2"/>
      </rPr>
      <t xml:space="preserve"> Correos a delegados y delegadas con matriz de seguimientos a la participación en instancias
</t>
    </r>
    <r>
      <rPr>
        <b/>
        <sz val="12"/>
        <color rgb="FF000000"/>
        <rFont val="Arial"/>
        <family val="2"/>
      </rPr>
      <t>¿Cuándo se hizo?</t>
    </r>
    <r>
      <rPr>
        <sz val="12"/>
        <color rgb="FF000000"/>
        <rFont val="Arial"/>
        <family val="2"/>
      </rPr>
      <t xml:space="preserve"> febrero y marzo.</t>
    </r>
  </si>
  <si>
    <t>Correos de seguimiento, matrices de seguimiento.</t>
  </si>
  <si>
    <r>
      <rPr>
        <b/>
        <sz val="12"/>
        <color rgb="FF000000"/>
        <rFont val="Arial"/>
        <family val="2"/>
      </rPr>
      <t>¿Qué se hizo?</t>
    </r>
    <r>
      <rPr>
        <sz val="12"/>
        <color rgb="FF000000"/>
        <rFont val="Arial"/>
        <family val="2"/>
      </rPr>
      <t xml:space="preserve"> 3 seguimientos de instancias distritales y locales segundo trimestre, capacitación en instancias a delegados y delegadas.
</t>
    </r>
    <r>
      <rPr>
        <b/>
        <sz val="12"/>
        <color rgb="FF000000"/>
        <rFont val="Arial"/>
        <family val="2"/>
      </rPr>
      <t>¿Cómo se hizo?</t>
    </r>
    <r>
      <rPr>
        <sz val="12"/>
        <color rgb="FF000000"/>
        <rFont val="Arial"/>
        <family val="2"/>
      </rPr>
      <t xml:space="preserve"> Correos a delegados y delegadas con matriz de seguimientos a la participación en instancias, capacitación presencial sobre instancias de coordinación y participación.
</t>
    </r>
    <r>
      <rPr>
        <b/>
        <sz val="12"/>
        <color rgb="FF000000"/>
        <rFont val="Arial"/>
        <family val="2"/>
      </rPr>
      <t>¿Cuándo se hizo?</t>
    </r>
    <r>
      <rPr>
        <sz val="12"/>
        <color rgb="FF000000"/>
        <rFont val="Arial"/>
        <family val="2"/>
      </rPr>
      <t xml:space="preserve"> Abril, mayo y junio; mayo.</t>
    </r>
  </si>
  <si>
    <t>Correos de seguimiento, matrices de seguimiento; acta y asistencia.</t>
  </si>
  <si>
    <r>
      <rPr>
        <b/>
        <sz val="12"/>
        <color rgb="FF000000"/>
        <rFont val="Arial"/>
        <family val="2"/>
      </rPr>
      <t>¿Qué se hizo?</t>
    </r>
    <r>
      <rPr>
        <sz val="12"/>
        <color rgb="FF000000"/>
        <rFont val="Arial"/>
        <family val="2"/>
      </rPr>
      <t xml:space="preserve"> 3 seguimientos de instancias distritales y locales tercer trimestre, capacitación en instancias a delegados y delegadas.
</t>
    </r>
    <r>
      <rPr>
        <b/>
        <sz val="12"/>
        <color rgb="FF000000"/>
        <rFont val="Arial"/>
        <family val="2"/>
      </rPr>
      <t xml:space="preserve">
¿Cómo se hizo?</t>
    </r>
    <r>
      <rPr>
        <sz val="12"/>
        <color rgb="FF000000"/>
        <rFont val="Arial"/>
        <family val="2"/>
      </rPr>
      <t xml:space="preserve"> Correos a delegados y delegadas con matriz de seguimientos a la participación en instancias, capacitación presencial sobre instancias de coordinación y participación.
</t>
    </r>
    <r>
      <rPr>
        <b/>
        <sz val="12"/>
        <color rgb="FF000000"/>
        <rFont val="Arial"/>
        <family val="2"/>
      </rPr>
      <t xml:space="preserve">
¿Cuándo se hizo?</t>
    </r>
    <r>
      <rPr>
        <sz val="12"/>
        <color rgb="FF000000"/>
        <rFont val="Arial"/>
        <family val="2"/>
      </rPr>
      <t xml:space="preserve"> julio, agosto, septiembre; septiembre.</t>
    </r>
  </si>
  <si>
    <t>Tercer Trimestre</t>
  </si>
  <si>
    <t>PAI-PLA-2022-03</t>
  </si>
  <si>
    <t>Realizar talleres con educadores de las UPI y/o NNAJ sobre Participación Ciudadana, Rendición de Cuentas y ejercicios de participación sobre "Ciudad de los niños y de las niñas" con niños y niñas beneficiarios y beneficiarias.</t>
  </si>
  <si>
    <t>5 talleres, 2 ejercicios</t>
  </si>
  <si>
    <t>Plan de Participación Ciudadana en la Gestión</t>
  </si>
  <si>
    <r>
      <rPr>
        <b/>
        <sz val="12"/>
        <color rgb="FF000000"/>
        <rFont val="Arial"/>
        <family val="2"/>
      </rPr>
      <t>¿Qué se hizo?</t>
    </r>
    <r>
      <rPr>
        <sz val="12"/>
        <color rgb="FF000000"/>
        <rFont val="Arial"/>
        <family val="2"/>
      </rPr>
      <t xml:space="preserve"> 1 ejercicio sobre la ciudad de los niños y las niñas en el barrio Altos del Zuque de la localidad de San Cristóbal.
</t>
    </r>
    <r>
      <rPr>
        <b/>
        <sz val="12"/>
        <color rgb="FF000000"/>
        <rFont val="Arial"/>
        <family val="2"/>
      </rPr>
      <t>¿Cómo se hizo?</t>
    </r>
    <r>
      <rPr>
        <sz val="12"/>
        <color rgb="FF000000"/>
        <rFont val="Arial"/>
        <family val="2"/>
      </rPr>
      <t xml:space="preserve"> Articulación con la estrategia de Territorio prevención para realizar ejercicio con NNA.
</t>
    </r>
    <r>
      <rPr>
        <b/>
        <sz val="12"/>
        <color rgb="FF000000"/>
        <rFont val="Arial"/>
        <family val="2"/>
      </rPr>
      <t>¿Cuándo se hizo?</t>
    </r>
    <r>
      <rPr>
        <sz val="12"/>
        <color rgb="FF000000"/>
        <rFont val="Arial"/>
        <family val="2"/>
      </rPr>
      <t xml:space="preserve"> marzo.</t>
    </r>
  </si>
  <si>
    <t>Registro fotográfico, invitación redes sociales, asistencia.</t>
  </si>
  <si>
    <t>Segundo Trimestre</t>
  </si>
  <si>
    <t>N/A</t>
  </si>
  <si>
    <r>
      <rPr>
        <b/>
        <sz val="12"/>
        <color rgb="FF000000"/>
        <rFont val="Arial"/>
        <family val="2"/>
      </rPr>
      <t>¿Qué se hizo?</t>
    </r>
    <r>
      <rPr>
        <sz val="12"/>
        <color rgb="FF000000"/>
        <rFont val="Arial"/>
        <family val="2"/>
      </rPr>
      <t xml:space="preserve"> 5 talleres sobre temas de participación ciudadana y rendición de cuentas con NNAJ beneficiarios y beneficiarias.
</t>
    </r>
    <r>
      <rPr>
        <b/>
        <sz val="12"/>
        <color rgb="FF000000"/>
        <rFont val="Arial"/>
        <family val="2"/>
      </rPr>
      <t>¿Cómo se hizo?</t>
    </r>
    <r>
      <rPr>
        <sz val="12"/>
        <color rgb="FF000000"/>
        <rFont val="Arial"/>
        <family val="2"/>
      </rPr>
      <t xml:space="preserve"> Talleres presenciales en la UPI Bosa
</t>
    </r>
    <r>
      <rPr>
        <b/>
        <sz val="12"/>
        <color rgb="FF000000"/>
        <rFont val="Arial"/>
        <family val="2"/>
      </rPr>
      <t>¿Cuándo se hizo?</t>
    </r>
    <r>
      <rPr>
        <sz val="12"/>
        <color rgb="FF000000"/>
        <rFont val="Arial"/>
        <family val="2"/>
      </rPr>
      <t xml:space="preserve"> septiembre.</t>
    </r>
  </si>
  <si>
    <t>Actas y asistencias, registro fotográfico.</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</si>
  <si>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</si>
  <si>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</si>
  <si>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Desarrollar un nuevo sistema de información poblacional para la toma de decisiones</t>
  </si>
  <si>
    <t xml:space="preserve">Implementar un nuevo sistema de información misional acorde con el analisis de las necesidades documentadas  por las  por las  subdirección Técnica de Métodos Educativos y Operativa (STMEO) </t>
  </si>
  <si>
    <t>1. Cierre del SIMI 1.0.
2. Incrementar los desarrollos que permiten la captura de información misional de los beneficiarios de la entidad.
3. Implentar el Plan de Atención Individual y Familiar (PAIF) en el nuevo sistema de información misional.
4. Implentar el Seguimiento del PAIF en el nuevo sistema de información misional .
5. Generación de estadísticas en el nuevo sistema de informacion misional que orienten a la toma de decisiones .</t>
  </si>
  <si>
    <t>PAI-PLA-2022-04</t>
  </si>
  <si>
    <t>Desarrollar los formularios correspondientes al tercer ciclo de proyecto SIMI</t>
  </si>
  <si>
    <t>100% de formularios desarrollados y entregados para pruebas conforme a la programación</t>
  </si>
  <si>
    <t>Formularios desarrollados y entregados para pruebas según requerimientos vigentes entregados por las Area de derecho y/o contexto pedagogicos.</t>
  </si>
  <si>
    <t>No aplica</t>
  </si>
  <si>
    <t xml:space="preserve">Planeación  - SIMI </t>
  </si>
  <si>
    <t>Primer Trimestre:
¿Qué se hizo? Se enviaron a producción cuatro de los trece formularios  correspondientes al tercer ciclo del proyecto. , ¿Cómo se hizo?  para lo cual se realizó cronograma de envio de lanzamientos a producción ¿Cuándo se hizo?  Dos desarrollos se entregaron en el mes de febrero y dos en marzo.</t>
  </si>
  <si>
    <t>Primer Trimestre:
Formato de pruebas de los cuatro formularios enviados a pruebas</t>
  </si>
  <si>
    <t xml:space="preserve">Segundo Trimestre:
¿Qué se hizo? Se enviaron a producción seis nuevos desarrollos de los trece formularios  correspondientes al tercer ciclo del proyecto. ¿Cómo se hizo? para lo cual se realizó cronograma de envio de lanzamientos a producción. ¿Cuándo se hizo? Dos desarrollos se envioaron a producción en el mes de abril (dias 1 y 18),  Uno en el mes de mayo (dia4 )y 3 en el mes de junio (días 6, 11, 22).
</t>
  </si>
  <si>
    <t xml:space="preserve">Segundo Trimestre:
+Formato de pruebas de los seis nuevos formularios.
</t>
  </si>
  <si>
    <t>Tercer Trimestre: se enviaron a producción en total 12 desarrollos solicitados por la misionalidad correspondientes a la totalidad del tercer ciclo, para efectuar los desarrollos debe documentarse lo que quiere hacerse en el nuevo sistema de información, luego debe analizarse con el fin de evaluar la viabilidad de lo solicitado, posterior en el ambiente de pruebas se prueba lo desarrollado frente a lo solicitado y finalmente se sube al ambiente de producción. La constancia de subida a producción de los 12 desarrollos correspondientes al tercer ciclo del proyecto ocurrio en los meses de junio, julio y agosto de 2022. Queda pendiente las firmas originales de las pruebas exitosas de los 12 formularios.</t>
  </si>
  <si>
    <t>Tercer Trimestre: se adjuntan 12 correos que notifican la subida a producción para cada desarrollo del tercer ciclo.</t>
  </si>
  <si>
    <t>PAI-PLA-2022-05</t>
  </si>
  <si>
    <t>Diseñar y poner marcha un plan de trabajo para implementar los requerimientos  entregados durante la vigencia anual.</t>
  </si>
  <si>
    <t>100% del plan de trabajo diseñado y aprobado.</t>
  </si>
  <si>
    <t>Plan de trabajo en ejecucion para implementar los requerimientos entregados durante la vigencia anual</t>
  </si>
  <si>
    <t>-</t>
  </si>
  <si>
    <t>Segundo Trimestre:
¿Qué se hizo? Se obtuvieron las solicitudes de desarrollo del cuarto ciclo del proyecto y se analizaron 6 solicitudes.¿Cómo se hizo? Se solicitaron al area de submetodos los documentos que especificaban que se queria del sistema para el cuarto ciclo del proyecto, posterior los ingenieros desarrolladores analizaron esos documentos, se hicieron modificaciones a los mismos y se entregaron formalmente. ¿Cuando se hizo? Las sesiones de analisis de requerimientos se realizaron entre el mes de junio (días 13, 23 y 29) y julio (días 7,22, y 26) de 2022.</t>
  </si>
  <si>
    <t>Segundo Trimestre:
Correo de recepción de las solicitudes de desarrollo y actas de analisis de 6 formularios</t>
  </si>
  <si>
    <t>Tercer Trimestre: para el tercer ciclo de proyecto contamos con 12 desarrollos con su respectuivo plan de trabajo, el cual, esta estructurado de la siguiente manera: registra que desarrollos se realizaron, cuando se recibieron dichas solicitudes, quien las analizó, quien las desarrollo, periodo de prueba, quien revisa y fecha de aprobación. El proceso inicio el 15/10/2021 y culmina el 24/08/2022.  Queda pendiente las firmas originales de las pruebas exitosas de los 12 formularios.</t>
  </si>
  <si>
    <t>Tercer Trimestre: documento con el plan de trabajo ejecutado y link de acceso a las evidencias.</t>
  </si>
  <si>
    <t>PAI-PLA-2022-06</t>
  </si>
  <si>
    <t>Realizar seguimientos a las acciones registradas por los usuarios de las diferentes areas y/o contextos pedagogicos en el SIMI Produción</t>
  </si>
  <si>
    <t>Realizar 4 seguimientos de acciones registradas por los usuarios de las diferentes areas y/o contextos pedagogicos en el SIMI Produción</t>
  </si>
  <si>
    <t>Informe ejecutivo por trimestre de las areas derecho y/o contexto pedagogico de las acciones realizadas en el simi produccion</t>
  </si>
  <si>
    <t>Primer Trimestre:
Que se hizo Se realizo la extraccion de la informacion de los  formularios en producccion tales como ficha de ingreso,ficha de observacion, talleres educativos, acta de encuentro, valoraciones sicosociales, intervenciones, reporte de evasion entre otros,. ¿Cómo se hizo? esta actividad se realizo por medio de consultas sql , con esa base se genera una estadistica de cargue de actividades por cada area de derecho ¿Cuándo se hizo?se realiza un informe ejecutivo el dia 7 de abril y se hace acta de reunion con el gerente de proyecto simi el dia 15 de abril 2022</t>
  </si>
  <si>
    <t>Primer Trimestre::
Extraccion y generacion de archivo en formato excel y informe ejecutivo y acta con gerente proyecto simi</t>
  </si>
  <si>
    <t>La estadistica se basa en los formularios desarrollados , no todas la areas de derecho tiene desarrollos en el sistema</t>
  </si>
  <si>
    <t xml:space="preserve">Segundo Trimestre:
Que se hizo Se realizo la extraccion de la informacion de los  formularios en producccion tales como ficha de ingreso, ficha de observacion, talleres educativos, acta de encuentro, valoraciones sicosociales, intervenciones, reporte de evasion, asistencias semanales entre otros,¿Cómo se hizo? esta actividad se realizo por medio de consultas sql ,   con esa base se genera una estadistica de cargue de actividades por cada area de derecho ¿Cuándo se hizo? se realiza un informe ejecutivo el dia 7 de julio y se hace acta de reunion con el gerente de proyecto simi el dia 15 de julio 2022 </t>
  </si>
  <si>
    <t>Segundo Trimestre:
Extraccion y generacion de archivo en formato excel y informe ejecutivo  y acta con gerente proyecto simi</t>
  </si>
  <si>
    <t xml:space="preserve">Tercer Trimestre                                                                                  Que se hizo Se realizo la extraccion de la informacion de los  formularios en producccion tales como ficha de ingreso, ficha de observacion, talleres educativos, acta de encuentro, valoraciones sicosociales, intervenciones, reporte de evasion, asistencias semanales entre otros,¿Cómo se hizo? esta actividad se realizo por medio de consultas sql ,   con esa base se genera una estadistica de cargue de actividades por cada area de derecho ¿Cuándo se hizo? se realiza un informe ejecutivo el dia 12 de octubre y se hace acta de reunion con el gerente de proyecto simi el dia 13 de octubre 2022 </t>
  </si>
  <si>
    <t>PAI-PLA-2022-07</t>
  </si>
  <si>
    <t>Implementar entorno de capacitacion de sistema de informacion misional SIMI Produción</t>
  </si>
  <si>
    <t>Realizar el 70% de capacitacion(por demanda) en el entorno implementado.</t>
  </si>
  <si>
    <t>Acta 004 + Registro de asistencia Código A-GDH-FT-010</t>
  </si>
  <si>
    <t>Primer Trimestre:
Qué se hizo? Se realizaron 8 jornadas de capacitación presencial, donde participan 124 usuarios  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y se agenda por Microsoft Teams (calender) las capacitaciones segùn formato 015 adjunto y enviado por las Àreas de Derecho y/o Contextos Pedagògicos.
¿Cuándo se hizo? Las capacitaciones se realizaron en la sala de sistemas de las unidades de Perdomo y/o 32  de la siguinte manera:
+Mes Enero, los días 4 y 7.
+Mes Febrero, los días 3,7,14 y 24.
+Mes Marzo, los días 11 y 28.
Frente a la meta propuesta se dio cumplimiento al 23% del primer trimestre ya que se cumplieron con las 8 jornadas de capacitación programadas.</t>
  </si>
  <si>
    <t xml:space="preserve">Primer Trimestre:
a. Copia Actas reunión + Registro de asistencias comité, junta, reunión, capacitación y/o actividades de bienestar y/o Evidencia fotográfica.
b. Consolidado base capacitaciones (Fechas programas y total de usuarios que participaron de Inducciòn o Reindicciòn del SIMI 2.0).
c. Pantallazos Microsoft Teams Programación Capacitación SIMI 2.0
d. Pantallazo formulario pendiente por crear SIMI 1.0 al 2.0-Àrea Socio Legal
e. Pantallazo correo solicitud servidor ambiente capacitaciones al Area de Sistemas.
</t>
  </si>
  <si>
    <t>Primer Trimestre:
d. Se debe interactuar con los dos sistemas el vigente (1.0) y nuevo (Producciòn 2.0), debido a que todos los formularios no han sido creados y diseñados en el nuevo SIMI.  Ejemplo: Entrevista caso Juridico/Restableciiento de derechos.
e. Se debe crear un ambiente de capacitaciiones, es decir crear un espejo de la base de datos producción y que sea igual en el de capacitaciones; con el objetivo que los usuarios practiquen el  registro de informaciòn en los diferentes formularios.Empieza a funcionar en el mes de marzo.</t>
  </si>
  <si>
    <t>Segundo Trimestre:
Qué se hizo? 15 capacitaciones presenciales (Inducciòn) y/o virtuales (Reinducciòn) donde participan 323 usuarios  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el Aula movil de la entidad o virtual (Reinducciòn) y se agenda por Microsoft Teams (calender) las capacitaciones segùn formato 015 adjunto y enviado por las Àreas de Derecho y/o Contextos Pedagògicos.
¿Cuándo se hizo? Las capacitaciones se realizaron en las unidades  de Perdomo y/o 32 el espacio de una de las salas de sistemas, el Aula movil de la entidad o virtual (Reinducciòn)  de la siguinte manera:
+Mes Abril, los días 8,28 y 29.
+Mes mayo, los días 4,5,11, 19 y 27 (Inducciòn) y el dìa 5 (Reinducciòn.Usuarios a quienes se les explica formularios nuevos). 
+Mes junio, los días 17,23,24,27 y 30 (Inducciòn) y el dìa 14 (Reinducciòn.Usuarios a quienes se les explica formularios nuevos). 
Frente a la meta propuesta se dio cumplimiento al 33% del segundo trimestre ya que se cumplieron con las 15 jornadas de capacitación programadas.</t>
  </si>
  <si>
    <t>Segundo Trimestre:
a. Copia Actas reunión + Registro de asistencias comité, junta, reunión, capacitación y/o actividades de bienestar y/o Evidencia fotográfica.
b.Consolidado base capacitaciones (Fechas programas y total de usuarios que participaron de Inducciòn o Reindicciòn del SIMI 2.0).
c. Pantallazos Microsoft Teams Programación Capacitación SIMI 2.0</t>
  </si>
  <si>
    <r>
      <rPr>
        <i/>
        <sz val="12"/>
        <color rgb="FF000000"/>
        <rFont val="Arial"/>
        <family val="2"/>
      </rPr>
      <t xml:space="preserve">Tercer Trimestre:
Qué se hizo? </t>
    </r>
    <r>
      <rPr>
        <i/>
        <sz val="12"/>
        <color rgb="FFFF0000"/>
        <rFont val="Arial"/>
        <family val="2"/>
      </rPr>
      <t xml:space="preserve">22 capacitaciones presenciales (Inducciòn) y/o virtuales (Reinducciòn) donde </t>
    </r>
    <r>
      <rPr>
        <i/>
        <sz val="12"/>
        <color rgb="FF000000"/>
        <rFont val="Arial"/>
        <family val="2"/>
      </rPr>
      <t xml:space="preserve">participan </t>
    </r>
    <r>
      <rPr>
        <i/>
        <sz val="12"/>
        <color rgb="FFFF0000"/>
        <rFont val="Arial"/>
        <family val="2"/>
      </rPr>
      <t xml:space="preserve">236 usuarios  </t>
    </r>
    <r>
      <rPr>
        <i/>
        <sz val="12"/>
        <color rgb="FF000000"/>
        <rFont val="Arial"/>
        <family val="2"/>
      </rPr>
      <t xml:space="preserve">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el Aula movil de la entidad o virtual (Reinducciòn) y se agenda por Microsoft Teams (calender) las capacitaciones segùn formato 015 adjunto y enviado por las Àreas de Derecho y/o Contextos Pedagògicos.
¿Cuándo se hizo? Las capacitaciones se realizaron en las unidades  de Perdomo y/o 32 el espacio de una de las salas de sistemas, el Aula movil de la entidad o virtual (Reinducciòn)  de la siguinte manera:
+Mes julio, los días 15,27,28  y 29 (Inducciòn) y el dìa 13 (Reinducciòn Usuarios a quienes se les explica formularios nuevos).
+Mes Agosto los días 5,18 y 25 (Inducciòn) y el dìa 26 y 31  (Reinducciòn.Usuarios a quienes se les explica formularios nuevos).
+Mes septiembre los días 8,20,21 y 29 (Inducciòn) y los dìas 01,06,07,08 y 20 (Reinducciòn.Usuarios a quienes se les explica formularios nuevos).
Frente a la meta propuesta se dio cumplimiento al 27% del tercer trimestre ya que se cumplieron con las </t>
    </r>
    <r>
      <rPr>
        <i/>
        <sz val="12"/>
        <color rgb="FFFF0000"/>
        <rFont val="Arial"/>
        <family val="2"/>
      </rPr>
      <t>22 jornadas de capacitación programadas.</t>
    </r>
  </si>
  <si>
    <t>Tercer Trimestre:
a. Copia Actas reunión + Registro de asistencias comité, junta, reunión, capacitación y/o actividades de bienestar y/o Evidencia fotográfica.
b. Consolidado base capacitaciones (Fechas programas y total de usuarios que participaron de Inducciòn o Reindicciòn del SIMI 2.0).</t>
  </si>
  <si>
    <t>Tercer Trimestre:
No hay limitantes</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</si>
  <si>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</si>
  <si>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</si>
  <si>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r>
      <t xml:space="preserve"> Implementacion y seguimiento</t>
    </r>
    <r>
      <rPr>
        <b/>
        <sz val="14"/>
        <rFont val="Arial"/>
        <family val="2"/>
      </rPr>
      <t xml:space="preserve"> </t>
    </r>
    <r>
      <rPr>
        <sz val="14"/>
        <rFont val="Arial"/>
        <family val="2"/>
      </rPr>
      <t xml:space="preserve"> de políticas públicas poblacionales que afectan a los NNAJ de la entidad e institucionalización de las mismas
</t>
    </r>
  </si>
  <si>
    <t xml:space="preserve">
Brindar lineamientos técnicos para garantizar el desarrollo de las acciones, productos y/o metas que se concertan en los planes de acción de cada política pública poblacional y compilar los  insumos y soportes   para realizar los respectivos reportes.
</t>
  </si>
  <si>
    <t xml:space="preserve">
Concertacion de acciones con los procesos internos y/o con los sectores cuando corresponda.
Seguimiento a las políticas públicas poblacionales de acuerdo a las directrices sectoriales.
Elaboración y entrega de los reportes a cada sector a partir de los insumos entregados por las diferentes  áreas, dentro de los términis establecidos.
</t>
  </si>
  <si>
    <t>PAI-PLA-2022-08</t>
  </si>
  <si>
    <t>Finalizar con la oficialización de los documentos: 
-Manual de Lenguaje Incluyente
Guia técnica para la implementación del Enfoque Diferencial en la ruta de atención del IDIPRON - Sectores Sociales LGBT</t>
  </si>
  <si>
    <t>1. Manual de Lenguaje Incluyente - oficializado
2.Líneamientos técnicos para la implementación del Enfoque Diferencial en la ruta de atención del IDIPRON - Sectores Sociales LGBTI - oficializado</t>
  </si>
  <si>
    <t>2 Docuemntos oficializados
Actas y/o listados de asistencia a socialización</t>
  </si>
  <si>
    <t>Planeación  - Políticas Públicas Poblacionales</t>
  </si>
  <si>
    <t>Primer Trimestre:
¿Qué se hizo? Se finalizó la revisión y envío a MIPG de los documentos: Manual de Lenguaje Incluyente y Guia técnica para la implementación del Enfoque Diferencial en la ruta de atención del IDIPRON - Sectores Sociales LGBT. ¿Cómo se hizo? Revisando los dos documentos y enviandolos a MIPG para aprobación. ¿Cuándo se hizo? Marzo de 2021.
Al finalizar el primer trimestre se cumplió con el 100% de la revisión y envío de los documenos mencionados, quedando pendiente la aprobación y oficialización de los mismos, por parte del equipo MIPG.</t>
  </si>
  <si>
    <t xml:space="preserve">Primer Trimestre Se anexan los documentos aprobados.
1. Manual de Lenguaje incluyente y
2. Guia técnica para la implementación del Enfoque Diferencial en la ruta de atención del IDIPRON - Sectores Sociales LGBT.
</t>
  </si>
  <si>
    <t>Primer Trimestre</t>
  </si>
  <si>
    <t xml:space="preserve">Segundo Trimestre
¿Qué se hizo? Se finalizó la oficialización de los documentos: Manual de Lenguaje Incluyente y Guia técnica para la implementación del Enfoque Diferencial en la ruta de atención del IDIPRON - Sectores Sociales LGBT. ¿Cómo se hizo? Realizando los ajustes solicitados por MIPG y enviando la ulñtima versión a dicho equipo,para aprobación y publicación, se reaoizaron todos los trámites exigidos para la aprobación. ¿Cuándo se hizo? 01/04/2022. Aprobación y publicación el 27/05/2022.
Frente a la meta propuesta, se dio cumplimiento al 100% y se finalizó esta acción con cumplimiento total. </t>
  </si>
  <si>
    <t xml:space="preserve">Segundo Trimestre
1. 008 MANUAL DE LENGUAJE INCLUYENTE E-PLA-MA-008_OFICIALIZADO
2. Guia técnica para la implementación del Enfoque Diferencial en la ruta de atención del IDIPRON - Sectores Sociales LGBT.
</t>
  </si>
  <si>
    <t xml:space="preserve">Tercer Trimestre
Documento finalizado
 </t>
  </si>
  <si>
    <t xml:space="preserve">Tercer Trimestre:
</t>
  </si>
  <si>
    <t>Tercer Trimestre:</t>
  </si>
  <si>
    <t>PAI-PLA-2022-09</t>
  </si>
  <si>
    <t>Finalizar el procedimiento "REPRESENTACIÓN DISTRITAL Y FORTALECIMIENTO A LA IMPLEMENTACIÓN DE POLÍTICAS PÚBLICAS POBLACIONALES"</t>
  </si>
  <si>
    <t>1 Procedimiento aprobado</t>
  </si>
  <si>
    <t>Primer Trimestre
¿Qué se hizo? Revisar y complementar el documento procedimiento REPRESENTACIÓN DISTRITAL Y FORTALECIMIENTO A LA IMPLEMENTACIÓN DE POLÍTICAS PÚBLICAS POBLACIONALES" y se realizan los ajustes realizados por MIPG en su revisión en 2021. ¿Cómo se hizo? leyendo los ajustes solicitados, ajustando y buscando información para realizar preciones. ¿Cuando se hizo? marzo/2022</t>
  </si>
  <si>
    <t>Primer Trimestre Se anexa el documento en versión preliminar</t>
  </si>
  <si>
    <t>Primer Trimestre
Revisiones demoradas de parte de los equipos que intervienen en el proceso</t>
  </si>
  <si>
    <t>Segundo Trimestre: ¿Qué se hizo? Revisar y complementar el documento procedimiento REPRESENTACIÓN DISTRITAL Y FORTALECIMIENTO A LA IMPLEMENTACIÓN DE POLÍTICAS PÚBLICAS POBLACIONALES" y enviarlo al equipo de Participación Ciudadana para su revisión y comentarios. ¿Cómo se hizo? leyendo los insumos y la primera versión del documento que se venía construyendo conjuntamente entre Políticas Públicas y Participación Ciudadana. ¿Cuándo se hizo? 17/05/2022 30/06/2022 (El envió del documento revisado y ajustado por Politicas al equipo de Participación Ciudadana se dió el 17/05/2022, la revisión de Participación se dió entre ese día y el 30/06/2022 y Participación socializó sus observaciones el día 1/07/2022)
Se da cumplimiento al 50%, por medio de la revisión y aportes al documento faltando el ajuste solicitado para su aprobación.</t>
  </si>
  <si>
    <t xml:space="preserve"> Segundo Trimestre Se anexa el documento en versión final, en revisión </t>
  </si>
  <si>
    <t>Segundo Trimestre
Revisiones demoradas de parte de los equipos que intervienen en el proceso</t>
  </si>
  <si>
    <t xml:space="preserve">Tercer Trimestre 
Qué se hizo? Comunicar al jefe la de la Oficina Asesora de Planeación la observación de Participación Ciudadana de la Unificación de los procedimientos REPRESENTACIÓN DISTRITAL Y FORTALECIMIENTO A LA IMPLEMENTACIÓN DE POLÍTICAS PÚBLICAS y  MATRIZ DE DILIGENCIAMIENTO – INSTANCIAS DE COORDINACIÓN Y PARTICIPACIÓN LOCAL Y DISTRITAL E-PLA-FT-019. se detiene este proceso en el marco de la reorganización administrativa ya que hay que realizar ajustes en los nombres y flujos de los pasos.  ¿Cómo se hizo?  teniendo reunión informal con persona encarga da revisar desde el equipo de participación Ciudadana y Posteriormente hablando con el jefe acerca de la respuesta dada para tomar determinaciones al respecto. ¿Cuándo se hizo? 12/09/2022. </t>
  </si>
  <si>
    <t xml:space="preserve">Tercer Trimestre: Se anexa documento final y captura de pantalla del envio para revisón al Jefe de la OAP. </t>
  </si>
  <si>
    <t>Tercer Trimestre
Revisiones demoradas de parte de los equipos que intervienen en el proceso</t>
  </si>
  <si>
    <t>PAI-PLA-2022-10</t>
  </si>
  <si>
    <t>(2021) Realizar un tablero de control para el seguimiento a la implementación de acciones en el marco de las políticas públicas poblacionales y generar las alertas bimestrales, que serán comunicadas o remitidas mediante correo electrónico a cada área</t>
  </si>
  <si>
    <t>1 Tablero de control</t>
  </si>
  <si>
    <t>Actas y/o listados de asistencia
Tablero de control (avances y final)</t>
  </si>
  <si>
    <t xml:space="preserve">Primer Trimestre
¿que se hizo? Se realiza la revisión de todos los planes de acción de las políticas públicas poblacionales que se manejan en el IDIPRON para crear la matriz que se utilizará para hacer el tablero de control para el seguimiento a la implementación de acciones en el marco de las políticas públicas poblacionales. La creacion del tablero de control se encuentra en un 25% ¿Como se hizo? cada una de las politicas publicas poblacionales manejadas por el IDIPRON cuentan con diferentes matrices de seguimiento y el mismo se realiza cada cierto tiempo. se revisaron las matrices y se ajustaron a las necesidades de el equipo de poiticas pubicas poblacionales. ¿Cuando se hizo? en el primer trimestre del año 2022 </t>
  </si>
  <si>
    <t>Primer Trimestre
Se anexa matriz inicial en version preliminar</t>
  </si>
  <si>
    <t xml:space="preserve">Segundo Trimestre 
¿ que se hizo? Se realiza el diligenciamiento inicial de la matriz del tablero de control para realizar la implementación de acciones en el marco de las políticas públicas poblacionales en los dos primeros trimestres del año teniendo en cuenta la informacion reportada por cada una de las politicas. La creacion del tablero de control se encuentra en un 50%. ¿Como se hizo? Se tomaron las diferentes matrices de reporte de informacion de cada una de las politicas y se alimento la matriz del tablero de control en los primeros dos semesrtres del año . ¿Cuando se hizo? en el segundo trimestre del año 2022 
</t>
  </si>
  <si>
    <t>Segundo Trimestre
Se anexa matriz diligenciada parcialmente con la información del primer y segundo trimestre del año 2022</t>
  </si>
  <si>
    <t xml:space="preserve">Tercer Trimestre 
¿ que se hizo? Se realiza el diligenciamiento de la matriz del tablero de control para realizar la implementación de acciones en el marco de las políticas públicas poblacionales en los tres trimestres del año teniendo en cuenta la informacion reportada por cada una de las politicas. La creacion del tablero de control se encuentra en un 75%. ¿Como se hizo? Se tomaron las diferentes matrices de reporte de informacion de cada una de las politicas y se alimento la matriz del tablero de control en los primeros dos semesrtres del año . ¿Cuando se hizo? en el tercer trimestre del año 2022 
</t>
  </si>
  <si>
    <t>Tercer Trimestre
Se anexa matriz diligenciada parcialmente con la información del primer, segundo y tercer trimestre del año 2022</t>
  </si>
  <si>
    <t>Tercer Trimestre
La unificacion de informacion que se reporta en las diferentes politicas debido a que cada politica requiere datos diferentes y los reportes son solicitados en distintas matrices</t>
  </si>
  <si>
    <t>PAI-PLA-2022-11</t>
  </si>
  <si>
    <t xml:space="preserve"> Elaborar, revisar y hacer recomendaciones a los documentos de apoyo, informativos y manuales de las áreas de derecho y contextos pedagógicos, para ajustarlos según los lineamientos de política pública e implementación del Enfoque de Género y Diferencial en el Instituto y socializarlos con las diferentes áreas, por medio de diversos canales de publicación y difusión.</t>
  </si>
  <si>
    <t>10 Documentos</t>
  </si>
  <si>
    <t>Avance de documentos
Documentos finales
Actas y/o listados de asistencia de socialización
boletinas</t>
  </si>
  <si>
    <t>Primer Trimestre
¿Qué se hizo? Se realizó la actualización y ajuste de los seis(6) Módulos E - Learning de Políticas Públicas Poblacionales, con el objetivo fortalecer capacidades y conocimiento de las Políticas Públicas Poblacionales a las personas que integran el IDIPRON. ¿Cómo se hizo? Retomando los módulos elaborados y ajustandolos según los requerimientos del Area de Capacitaciones y Sistemas, incluyendo un segmento de preguntas para la evaluación de los mismos. ¿Cuándo se hizo? 19/03/2022</t>
  </si>
  <si>
    <t>Primer Trimestre
Versión final Módulos E-Learning https://idipronbgta-my.sharepoint.com/:f:/g/personal/politicaspublicas_idipron_gov_co/EsExGf1Gfg5OrRG6mul6TSABRcZmTsZMHd9__edFoXiTLg?e=s7byS2</t>
  </si>
  <si>
    <t xml:space="preserve">Primer Trimestre
No hay limitantes </t>
  </si>
  <si>
    <t>Segundo Trimestre
1. ¿Que se hizo? Se elaboraron las boletinas,como documento informativo gráfico,con el objetivo de crear recordación de las diferentes actividades en las que participa el IDIPRON a nivel Distrital.  ¿Como se hizo? Se contruyeron las boletinas de  a)- Mujer, genero y diversidades. - PPMYEG y  b)- Festival por la igualdad  - PP LGBTI consolidando y consolidando la información estrategica para este fin.  
2. ¿Que se hizo? Se incorporaron en la ficha las variables asistencia semanal a formación, práctica - convenios M-MEX-FT-001,de Identidad de Género y Orientación Sexual  en el marco del cumplimiento del plan de acción Distrital. 
3. ¿Qué se hizo? Se construyó en modulo de evaluación de los Módulos E - Learning de Políticas Públicas Poblacionales, con el objetivo de  fortalecer capacidades y conocimiento de las Políticas Públicas Poblacionales a las personas que integran el IDIPRON. ¿Cómo se hizo? Elaborando preguntas de evaluación de acuerdo a los módulos elaborados ¿Cuándo se hizo? 19/05/2022</t>
  </si>
  <si>
    <t xml:space="preserve">Segundo Trimestre
Boletinas:
  a). Mujer, genero y diversidades. - PPMYEG
  b). Festival por la igualdad  - PP LGBTI
2.Ficha: asistencia semanal a formación, práctica - convenios M-MEX-FT-001
3.Versión final Módulo Evaluación E-Learning 
</t>
  </si>
  <si>
    <t>Segundo Trimestre
No hay limitantes</t>
  </si>
  <si>
    <t xml:space="preserve">Tercer Trimestre 
1. ¿Que se hizo? Se realizo el modulo E-learning de la politica publica de habitabilidad en calle, con el obejtivo de fortalecer y dar la informacion de la nueva resolucion de esta politica en el distrito. ¿Como se hizo? Profesional de la Secretaria de Integracion social realizo la capacitacion durante las jornadas de induccion  y reinduccion del Area de Capacitaciones, ¿Cuándo se hizo? 02/06/2022
2. ¿Que se hizo? Se realiza trabajo colaborativo con Submétodos, Sicosocial, Territorio y Equipo contra la ESCNNA para la Construccipon de 19 documentos de panoramicas situacionañes de  infancia y Adolescencia.  ¿Como se hizo? Se realizó reunión de trabajo y se asignaron tareas y responsabilidades, se consolidó y revisó a la subdirección de Infancia de SDIS. 
3. ¿Que se hizo? Se inicia elaboración: Protocolo de Atención Integral para la convivencia y el ejercicio de los Derechos Sexuales y Reproductivos Política Pública LGBTI: Para situaciones de Hostigamiento y Discriminación por Orientaciones Sexuales e Identidades de Género Diversas. ¿Cómo se hizo? se realiza un diagnostico situacional de la necesidad de un protocolo de atención en el IDIPRON.¿Cuando se hizo? Se inicia 1 de agosto 2022.
4. ¿Que se hizo? Se inicia elaboración del Modelo de transversalización de los Enfoques de Derechos Humanos,Diferencial por Orientaciones Sexuales e Identidades de Género y Género.¿Cómo se hizo? como requerimiento de cumplimiento del Lineamiento 1.1.12. del documento CONPES de la actualización del Plan de Acción de la Política Pública LGBTI 2021-2032.¿Cúando se inicia? se inicia en junio 06 de 2022.
5. ¿Que se hizo? Se aporto contenido al documento Pronunciamiento de la Mesa IGOS ¿Cómo se hizo?como requerimiento a la actualización de la Política Pública de Infancia y Adolescencia, de contenido LGBTI.¿ Cúando se inicia? 22 de septiembre 2022.
6. ¿Que se hizo? Se aporto revisión y línea técnica para la implementación de variables de nombre Identitario en los instrumentos de igreso de beneficiarias y beneficiarios al IDIPRON.¿Cómo se hizo? Hace parte de las acciones de Política Pública LGBTI en su implementación en las entidades del Distrito.¿Cúando se inicia? 13 de agosto 2022.
7.¿Que se hizo? Se elaboró el Diseño y el documento con recomendaciones para la implementación de la estrategia Distrital Ambientes Laborales Inclusivos (ALI) con corresponsabilidad de la Dirección de Desarrollo Humano del IDIPRON.¿ Cómo se hizo? Hace parte de las acciones de Política Pública LGBTI en su implementación en las entidades del Distrito.¿Cúando se inicia? 24 agosto 2022.
</t>
  </si>
  <si>
    <t xml:space="preserve">Tercer Trimestre 
1. Ficha Tecnica del modulo E- learnig, Politica Publica de habitabilidad en calle.
2. 19 Panoramicas Situacionales de Infancia y Adolescencia.
3. Se anexa el documento avance del Protocolo de Atención.
4. Se anexa el documento de avance y matriz de proyección del Modelo de atención.
5. Se anexa documento Pronunciamiento Mesa IGOS. 
6.Se anexa matriz y captura de pantalla.
7. Se anexa documento y diseño.
</t>
  </si>
  <si>
    <t>Tercer Trimestre
1. Revisiones demoradas de parte de los equipos que intervienen en el proceso.
3,4,5.  En el marco del rediseño del IDIPRON, se detuvo el avance de los documentos.se espera iniciar en el mes de noviembre 2022.
6,7 .Sin limitantes</t>
  </si>
  <si>
    <t>PAI-PLA-2022-12</t>
  </si>
  <si>
    <t>Realizar mesas de trabajo entre las áreas de derecho y los contextos pedagógicos, para implementar los planes de acción y la normatividad vigente de las políticas públicas poblacionales, reportando resultados en el instrumento establecido por el sector correspondiente.</t>
  </si>
  <si>
    <t>12 Mesas de trabajo</t>
  </si>
  <si>
    <t>Actas y/o listados de asistencia</t>
  </si>
  <si>
    <t xml:space="preserve">Primer Trimestre: 
1.Se realiza articulación y acompañamiento a la implementación con la Secretaria de la Mujer para la cualificación del equipo sicosocial para la implementación de la estrategia de ciudado Menstrual  en los contextos Pedagógicos del Instituto. La cualificación se realizó la xxx profesionales los dias... en las unidades de Protección la 27 sur y Convenios. 
2.Se realiza reunión con el equipo de trabajo del Castillo de las Artes con el fin de ideintificar las necesidades de cualificación. 
3. Se realiza una mesa de trabajo la Subdirección Técnica de métodos Educativos y Operativos Revisión: actividades de IDIPRON en Plan de Acción PPLGBTI y
Acuerdos para la implementación de la PPLGBTI
a) Subdirección Técnica de métodos Educativos y Operativos (UPI calle 32-El Castillo de las Artes)
b) Dirección de Bienestar 
c) Dirección de Desarrollo Humano, con el objetivo de aunar esfuerzos en la implementación de las acciones y actividades del plan de acción de PPLGBTI 2022.
4. Se realizó reunión de articulación de aprobación del plan de transversalización con la Subdirección de métodos educativos con el fin de revisar  los compromisos de cada una de las areas y contextos para el cumplimiento de las acciones . </t>
  </si>
  <si>
    <t>Primer Trimestre
1.Actas  
2. Listas de asistencia
4. Matriz -Plan de acción de transversalización.</t>
  </si>
  <si>
    <t>Primer Trimestre
No hay limitantes</t>
  </si>
  <si>
    <t xml:space="preserve">Segundo Trimestre
1.¿Que se hizo? Se realiza articulación y acompañamiento a la implementación de la misma con la Secretaria de la Mujer para la cualificación del equipo sicosocial para la implementación de la estrategia de ciudado Menstrual  en los contextos Pedagógicos del Instituto. La cualificación se realizó al equipo sicosocial (90 personas). ¡Como se hizo? de manera presenical  en las unidades de Protección la 27 sur y Convenios. ¿Cuando se hizo? los dias 06/05/2022 y 08/06/2022. 
Equipo Psicosocial: ¿Qué se hizo? 
2.Se realizaron mesas de trabajo para abordar el tema trabajo con familias en el IDIPRON.¿Cómo se hizo? Se trabajó articuladamente con el equipo psicosocial de la Calle 15, el equipo de investigación, representado por el profesonal Harrison López y el Asesor de la STMEO para el tema de familias, Andres Carmona, dando apoyo técnico para la formulación de la propuesta, Se elaboró un a caracterzación a partir de los datos registrados en SIMI, de una muestra de NNA del IDIPRON ¿Cuándo se hizo? 20/05/2022; 22/06/2022.
3. Se realizan mesas de trabajo  en los meses de abril, mayo y junio, con: 
a)la Subdirección Técnica de métodos Educativos y Operativos (UPI calle 32-El Castillo de las Artes- Contexto Externados, Contexto Territorio)
b)a Dirección de Bienestar 
c) Dirección de Desarrollo Humano, con el objetivo de aunar esfuerzos en la implementación de las acciones y actividades del plan de acción de PPLGBTI 2022.
d) Oficina de Comunicaciones - Estrategia Ambientes Laborales Inclusivos - Festival por la Igualdad. Festival del juego y La crianza amorosa. Respuesta a CDPS Infancia y Adolescencia. 
Estas acciones contribuyen al fortalecimiento, incidencia  e implementación de las politicas públicas poblacionales en el Instituto, de tal manea que da cuenta tanto a los planes de acción de politica como al plan de acción de la  OAP.
Al finalizar el segundo trimestre se cuenta con un avance acumulado del 50%, correspondiente al desarrollo de mesas de trabajo con las diferentes áreas y dependencias del IDIPRON. </t>
  </si>
  <si>
    <t>Segundo Trimestre
1. Imágenes_Reunión Equipo Familias_EPPP, Investigación, Asesor_My 20
Imágenes_reunión Equipo Familias IDIPRON_Jn 22
2. Actas 
3.Listas de asistencia</t>
  </si>
  <si>
    <t>Segundo Trimestre
 No hay limitantes</t>
  </si>
  <si>
    <t>Tercer Trimestre
1, ¿Que se hizo? Se reviso un procedimiento de políticas públicas con el equipo de participacion ciudadana ¿Como se hizo? En una reunion el equipo se revisaron los documentos y  se deben realizar ajustes al procedimiento proyectado para integrar el procedimiento E-PLA-PR-002 ¿Cuando se hizo? 01/07/2022
2. Se hizo mesa de trabajo con Territorio, ESCNNA y Sociolegal con el fin de construir la metodologia para la consolidación de las Panoramicas Situacionales de Infancia y Adolescencia.   
3. ¿Que se hizo? Se realizó articulación con la Unidad de protección Integral calle 32,para apoyo  a caso de beneficiario con Identidad de género Diversa, en atención de la ruta de salud Distrital.¿Cómo se hizo? Mesa de trabajo presencial con el objetivo de direccionar y activar la ruta Distrital de salud.¿Cúando se hizo? 11 de julio 2022.
4. ¿Que se hizo? Se realizó la planeación de la actividad Castillo Callejero, en articulación con UPI Castillo, Participación, Territorio. ¿Cómo se hizo? Se realizo mesa de trabajo con el objetivo de definir aspectos técnicos para la realización de la actividad.¡ Cúando se hizo? 14 de julio 2022.
5. ¿ Que se hizo? Se realizó articulación con la Unidad de protección Integral OASIS,para apoyo  a caso de beneficiaria con Identidad de género Diversa, en atención de la ruta de Atención Distrital.¿Cómo se hizo? Mesa de trabajo con el objetivo de direccionar y activar la ruta Distrital con la Dirección de Derechos Humanos .¿Cúando se hizo? 16 agosto 2022.
6. ¿Que se hizo? Se realizó articulación con la Dirección de Desarrollo Humano con el objetivo de dar línea técnica en la implementación de la Estrategia Ambientes Laborales Inclusivos. ¿Cómo se hizo? Mesa de trabajo de socialización del documento recomendaciones de actividades y el diseño como instrumento para su implementación.¿Cúando se hizo? 24 de agosto 2022.
7. ¿Que se hizo? Se realizó articulación con La Subdirección Técnica de Métodos Educativos y Operativos en la elaboración de documento Modelo de Transversalización de los enfoques de Derechos Humanos, Diferencial por Orientaciones Sexuales e Identidades de Género Diversas y de Género. ¿Cómo se hizo? Mesa de trabajo para la elaboración del documento ¿Cúando se hizo? 12 de septiembre 2022.
8. ¿Que se hizo? Se realizó articulación técnica con el Director y la subdirectora de SMTEO para la preparación de la participación en la Mesa Intersectorial Distrital de Diversidad Sexual , la solicitud es la presencia de Directivas.¿Cómo se hizo? Mesa de trabajo con el objetivo de preparar la intervencíon del Director en el espacio.¿Cúando se hizo? 15 de septiembre 2022.</t>
  </si>
  <si>
    <t>Tercer Trimestre
1. Se adjunta Acta y asistencia de la reunion 01/07/2022 
2. Acta de Reunión 11/08/2022
3.Acta de reunión 11-07-2022
4.Lista de asistencia 14-07-2022
5.Acta de reunión 16-08-2022
6.Lista de asistencia 24-08-2022
7.Lista de asistencia 12-09-2022
8.Lista de asistencia 15-09-2022</t>
  </si>
  <si>
    <t>Tercer Trimestre
No presenta limitantes</t>
  </si>
  <si>
    <t>PAI-PLA-2022-13</t>
  </si>
  <si>
    <t>Construcción de recomendaciones, insumos y sugerencias para contribuir al conocimiento institucional de las políticas publicas poblacionales en la vigencia, socializadas por medio de la Mesa Institucional de Mujer, Género y Diversidad</t>
  </si>
  <si>
    <t xml:space="preserve">9 Mesas Institucional de Mujer, Género y Diversidad 
</t>
  </si>
  <si>
    <t>Actas y/o listados de asistencia
Material desarrollado en y/o para las Mesas
Metodologias implementadas.</t>
  </si>
  <si>
    <t xml:space="preserve">Primer Trimestre:
Mesa de Mujeres Género y Diversidades 
¿Que se Hizo?Se realizaron la primera y segunda mesa   de mujer género y diversidades en los meses de  FEBRERO y MARZO en las cuales se  socializaron los temas de contextualización del 8 de marzo dia internacional por los derechos de las mujeres,se evidenció como  el instituto esta comprometido con la acción y de que manera se implementan acciones que reconozcan esta fecha como un derecho para las mujeres. Por otra parte  se evidenciaron los avances que se han logrado en el marco de la implementación de las politicas publicas poblacionales y cual es el papel de cada una de las areas en esas acciones a desarrollar. Se realiza un taller de RE- PENSARTE una actividad metodológica con el fin de hacer sensibilización en frases o situaciones cotidianas que replicamos y que están relacionadas con micromachismos ya sea por enseñanza en nuestras casas o en nuestros espacios laborales. 
¿Como se hizo? Las mesas se desarrollaron  la primera  de manera virtual y la segunda  presencial en la UPI La 32. 
Estas acciones contribuyen en el cumplimiento de la accion dado que se fortalecen los conocimientos de las y los participantes de la mesa en los temas de politicas publicas que contribuyen a fortalecer el trabajo  y asi brindar una atención más productiva y eficaz a la ciudadania.
¿Cuando se hizo? Las mesas se llevaron a cabo el 23 de febrero y el 16 de marzo.
</t>
  </si>
  <si>
    <t>Primer Trimestre:
Mesa de mujer género y diversidades:
Se adjunta el acta y asistencia de la primera y segunda  mea de mujer, genero y diversidades 2022.
Metodologia de los temas tratados.</t>
  </si>
  <si>
    <t xml:space="preserve">Primer Trimestre: 
Mesa de mujer género y diversidades 
No hay limitantes </t>
  </si>
  <si>
    <t>Segundo Trimestre:
Mesa de Mujer, Género y Diversidades 
¿Que se hizo?  
Tercera mesa de mujer, género y diversidades se inicia actividad metodológica con el fin de hacer sensibilización con el taller de ¿Usted no sabe quién soy yo? cuyo objetivo es sensibilizar a delegadas y delegados de las diferentes áreas del Instituto, sobre la importancia de respetar las diferencias, y de prevenir la discriminación por orientación sexual e identidad de género, en el marco de la mesa de Mujer, Género y Diversidades, esta actividad tiene un tiempo de 3 horas, el propósito de esta actividad era movilizar voluntades entre los y las participantes para explorar acciones que permitan la incorporación del enfoque diferencial en su quehacer.
- Cuarta Mesa de Mujer, Género y Diversidades del IDIPRON, donde se hablo sobre diversidades Etnicas que contribuye al reconocimiento de las diversidades y diferencias de las poblaciones. en el Marco del Mes de la Afrocolombianidad. 
-Quinta mesa Institucional de Mujer, Género y Diversidades del IDIPRON,se invitó a una profesional de la Secretaria de Gobierno quien nos habló de la comunicación no sewxista  y él lenguaje incluyente, recordar la importancia del porque el lenguaje incluyente va mucho más allá de LAS/LOS que realmente es un escenario en básico fundamental para la garantía y reconocimiento de los derechos de las mujeres.
¿Como se hizo? de manera presencial, la terncera mesa (abril) en el auditorio de la Calle 61, la cuarta en la UPI La 32 y la quinta en el Conservatorio. 
¿Cuando se hizo? los dias 20/04/2022, 16/05/2022 y 16/06/2022.
la realización de estas mesas contribuyen al fortalecimiento de las y los funcionarios en conocimientos sobre politicas publicas, rutas de atención existentes en el Distrito detal manera que avancemos en entregar unos servicos y atención a la ciudadania más efectiva y con calidad.</t>
  </si>
  <si>
    <t>Segundo Trimestre:
Mesa de mujer género y diversidades:
Se adjunta actas y asistencias de los meses de la mesa de mujer genero y diverdidades  abril, mayo y junio 2022
Metodologia de los temas tratados.</t>
  </si>
  <si>
    <t xml:space="preserve">Segundo Trimestre
Mesa de mujer género y diversidades 
No hay limitantes </t>
  </si>
  <si>
    <t xml:space="preserve">Tercer Trimestre
Mesa de Mujer, Género y Diversidades 
¿Que se hizo?  se realizó la sexta Mesa Institucional de Mujer, Género y Diversidades del IDIPRON, Barbara González Profesional del equipo de políticas explica la elaboración y construcción desde la necesidad y cumplimiento con los lineamientos Distritales del Manual del Lenguaje Incluyente y Guía Técnica practica de atención sectores sociales LGBTI.
- Septima mesa, Género y Diversidades del IDIPRON, se fortalecen los conocimientos para atender y replicar la información a nuestros niños, niñas, adolescentes y jóvenes, enfocado en la salud sexual, reproductiva, de autocuidado y de género.  DERECHO FUNDAMENTAL A LA IVE La decisión de someterse a una IVE –en los casos despenalizados por la sentencia C-355 de 2006
-octava mesa Institucional de Mujer, Género y Diversidades del IDIPRON, invitados de la alta consejería y el profesional del área de investigación. ¿Quiénes son Víctimas? La persona víctima es toda aquella persona afectada de hechos violentos ocurrido el 1 de enero de 1985 a 2011.  Las victimas que surgieron entre esos años debieron haber declarado hasta el 2015.
¿Como se hizo? de manera presencial, La sexta mesa (Juliol) en el auditorio de la Calle 61, la Septima y Octava en la UPI La 32. 
¿Cuando se hizo? los dias 13/07/2022, 17/08/2022 y 14/09/2022.
</t>
  </si>
  <si>
    <t>Tercer Trimestre
Mesa de mujer género y diversidades:
Se adjunta actas y asistencias de la mesa de mujer genero y diverdidades correspondiente a los meses de julio, agosto y septiembre 2022 y Metodologia de los temas tratados.</t>
  </si>
  <si>
    <t xml:space="preserve">Tercer Trimestre
Mesa de mujer género y diversidades No hay limitantes </t>
  </si>
  <si>
    <t>PAI-PLA-2022-14</t>
  </si>
  <si>
    <t xml:space="preserve"> Realizar sesiones de socialización y/o cualificación, construir insumos y realizar sugerencias orientadas a contribuir al conocimiento institucional que fortalezca la implementación de las políticas públicas poblacionales y la transversalización de los enfoques de género y diferencial</t>
  </si>
  <si>
    <t xml:space="preserve">36 Sesiones de cualificación </t>
  </si>
  <si>
    <t xml:space="preserve">Primer Trimestre
¿Qué se hizo? Reunión con el área de Espiritualidad para definir el cronograma de capacitación al equipo de tutoras y tutores del IDIPRON. Reunión con el equipo de la UPI Castillo para establecer cronograma de capacitaciones y temas. ¿Cómo se hizo? Tanto en el caso de espiritualidad, las capacitaciones se dieron de manera presencial. ¿Cuándo se hizo? Espiritualidad: 16/03/2022; 23/03/2022; 24/03/2022. UPI Castillo: 31/03/2022
¿Qué se hizo? Reunión con la UPI Castillo de las Artes para definir el cronograma de capacitación al equipo de la unidad. Reunión con el equipo de la UPI Castillo para establecer cronograma de capacitaciones y temas. ¿Cómo se hizo? Reunión entre equipos para dialogar acerca de los temas a tratar la reunión se  dió de manera presencial. ¿Cuándo se hizo? Espiritualidad. UPI Castillo: 31/03/2022
Se avanzó en 10% en la ejecución de esta acción, alcanzando la meta estabelcida para el trimestre. </t>
  </si>
  <si>
    <t>Primer Trimestre
Asistencia Capacitación Tutoras_Marzo 16 23 24
Acta Programación capacitación UPI Castillo -Marzo 31</t>
  </si>
  <si>
    <t xml:space="preserve">Primer Trimestre
</t>
  </si>
  <si>
    <t xml:space="preserve">Segundo Trimestre
1. ¿Qué se hizo? Jornada de capacitación al equipo psicosocial, en la política pública para las familias. ¿Cómo se hizo? Presencial en el auditorio de la Universidad Santo Tomás y se gestionó la participación de diversas entidades del distrito, que componene el CODFA - Comité Opertivo para las Familias. 
¿Cuándo se hizo? 12/05/2022
2. Inducción y reinducción:
¿Qué se hizo? programada para el segundo trimestre, la cual inició con una sesión sobre Políticas Públicas y enfoques ¿Cómo se hizo? Vritual, concertada con el equipo de capacitación. ¿Cuándo se hizo? 18/05/2022.
¿Qué se hizo? programada para el segundo trimestre, la cual inició con una sesión sobre Infancia y adolescencia ¿Cómo se hizo? Vritual, concertada con el equipo de capacitación. ¿Cuándo se hizo? 31/05/2022.
3.¿Que se hizo? Jornada de Inducción y Reinducción: en los temas de PPLGBTI
a) Directiva 005 de junio 2021
b)Estrategia Ambientes Laborales Inclusivos.
¿Como se hizo? Virtual, concertada con el equipo de capacitaciones de la Dirección de Desarrollo Humano.
¿Cuando se hizo? 16/06/2022
4. Aportes a construcción de PP Infancia y Adolecencia, con aportes de enfoques( UPI calle 27) 19/05/2022
5. ¿Qué se hizo? Jornada de capacitación al equipo de Territorio y Castillo de las Artes en Temas de Politicas Públicas Infancia y Adolescencia. ¿Cómo se hizo? Presencial en la UPI el Castillo de las Artes y en la UPI La 32 en temas de politica Publica de familias e Infancia y Adolescencia (normatividad nacional e internacional y Código de Infancia y Adolescencia) 
¿Cuándo se hizo?  25042022 y 19052022 
6¿Que se hizo?.Jornada de socialización y apropiación de la Directiva 005 de junio 2021, dirigido al equipo psicosocial calle 15, territorio y Caminando relajado.
¿Cómo se hizo? Presencial, concertada con la lider Psicosocial de Territorio.
¿Cuando se hizo? 15/07/2022.
7.¿Que se hizo? Jornada de aportes a la PPInfancia y Adolescencia, Punto focal con beneficiarios y beneficiarias de la UPI calle 27
¿Cómo se hizo? Presencial,concertadacon las profesionales de la Secretaria Distrital de Integración Social, como acción de aporte del IDIPRON a la construcción de la actualización de la PP de Infancia y Adolescencia.
¿Cuando se hizo? 04/06/2022.
8.¿Que se hizo? Jornada de cualificación a equipo territorial a traves de Conversatorio creado por de la Mesa Distrital PETIA  para los equipos territoriales y ciudadanía en general acerca de la Erradicación y Prevención del Trabajo Infantil. ¿Como se hizo? Se articuló con la Secretaría de Integración Social para la definición de los temas a tratar en el Foro, se hace gestión para la asistencia de los equipos territoriales al evento. ¿Cuando se hizo? 16/07/2022
A la fecha se ha alcanzao un avance acumulado del 40%, correspondiente a la realización de las jornadas de cualificación programadas para el trimestre. </t>
  </si>
  <si>
    <t>Segundo Trimestre
1. Familias: Guión capacitación Política Pública para las Familias_Mayo 12
2. Inducción y Reinducción: Presentación Inducción y reinducción_Políticas públicas y enfóques_My 18
Inducción y Reinducción: Presentación Inducción y reinducción_Infancia y Adolescencia 31052022
a. Grabación sesión 
b. Listas de asistencias
c..Captura de pantalla.
3.a. Grabación sesión 
b.Captura de pantalla. 
5. Actas de las dos jornadas
6.Lista de asistencia
7.Lista de asistencia</t>
  </si>
  <si>
    <t>Segundo Trimestre
No hay limitantes</t>
  </si>
  <si>
    <t>Tercer Trimestre 
1 ¿Que se hizo? una articulación desde la política pública de discapacidad con el equipo de Educación, terapia ocupacional y  STMEO ¿Como se hizo?  se dialogó sobre la importancia de nuestros jóvenes con discapacidad al salir del IDIPRON, ¿Cuando se hizo? El 11 de julio 2022
2  ¿Que se hizo? reunion con el delgado de la secretaria técnica de discapacidad y el equipo de salud ocupacional, STMEO ¿Como se hizo? Se contextualizó que es discapacidad y lo tipos de discapacidad, en el salón de la unidad del Perdomo, se encontraban chicos y chicas con discapacidad quienes recibieron la orientación de cómo obtener el certificado de discapacidad, durante la jornada se expone la múltiples limitaciones para realizar ciertas actividades. ¿Cuando se hizo?  17 de agosto 2022
3 ¿Que se hizo? Reunión con Comité de Internados para el conocimoiento y manejo de la Ruta Integral de Atenciones de la Infancia y la Adolescencia - RIAIA ¿Como se hizo? ¿Cuando se hizo? 30/09/2022
4.  ¿Que se hizo? Socialización caracterización familias STMEO_Julio 28 ¿Como se hizo? se realizo de forma de presencial en la STMEO ¿Cuando se hizo? 27/07/2022
5.  ¿Que se hizo? Asistencia Reunión parámetros caracterización modelo Politica publica familias ¿Como se hizo? de forma presencial en la oficina sicosocial calle 15 ¿Cuando se hizo? 04/08/2022
6.  ¿Que se hizo? Asistencia Reunión Modelo Familias riesgo escna¿Como se hizo? de forma presenecial en la oficina sicosocial calle 15 ¿Cuando se hizo? 08/08/2022.
7.¿Que se hizo? Se realizó capacitación de la Directiva 005 de junio 2021 y socialización del la Guía de atención con enfoque Diferencial para personas de los sectores LGBTI, como actividad del plan de acción de PPLGBTI, diregida a los equipos Psicosociales de Calle 15 y Territorio.¿Cómo se hizo? como actividad concertada en el plan de acción 2021-2032.¿Cúando se hizo? 15 de julio 2022.
8.¿Que se hizo? Se realizó capacitación de la ruta en salud para personas trans y socialización de Guía de atención con enfoque Diferencial para personas de los sectores LGBTI, como actividad del plan de acción de PPLGBTI, dirigida a los equipos Psicosociales de las diferentes UPIs.¿Cómo se hizo? como actividad concertada en el plan de acción 2021-2032.¿Cúando se hizo? 27 de septiembre 2022.
9.¿Que se hizo? Se realizo una actividad de conversatorio Musical y de experiencias de personas de activismo LGBTI en el marco del Festival por la Igualdad ¿Cómo se hizo?con convocatoria y articulación con diferentes UPIs para la asistencia y participación ¿Cúando se hizo? 7 de julio 2022.
Colocar todas cualificaciones que se hayan hecho hasta el 30 de septiembre desde el primero de julio</t>
  </si>
  <si>
    <t xml:space="preserve">Tercer Trimestre 
1 Se adjunta pantallazo de la asistencia del 11 de julio 2022
2 Se adjunta acta y asistencia de la reunion con el referente tecnico de discapacidad 17 de agosto 2022,
3 Se adjunta Acta de reunión
4 Se anexa acta de reunion
5 se anexa lista de asistencia
6 se anexa acta de asistencia
7.Lista de asistencia 15-07-2022
8.Lista de asistencia 27-09-2022
9.Lista de asistencia y acta de reunión 07-07-2022
</t>
  </si>
  <si>
    <t xml:space="preserve">Tercer Trimestre
Demasiadas actividades territoriales lo que implica que no se pudo encontrar agenda para realizar cualificaciones. </t>
  </si>
  <si>
    <t>PAI-PLA-2022-15</t>
  </si>
  <si>
    <t>Llevar a cabo acciones de representación y articulación (reuniones, encuentros, mesas de trabajo, proyectos, etc.) con entidades y organizaciones publicas y/o privadas que contribuyan a fortalecer las acciones de implementación de las Políticas Públicas Poblacionales y al posicionamiento del Instituto.</t>
  </si>
  <si>
    <t>Participación mensual en escenarios distritales, con entidades y organizaciones publicas y/o privadas, según la necesidad de cada política.</t>
  </si>
  <si>
    <t>Primer Trimestre:
Política Publica de Juventud
1. Mesa de juventud:
1.1 ¿Qué se hizo? Asistencia y participación en la primera mesa distrital de juventud del año 2022. ¿Cómo se hizo? Se dio inicio a la primera mesa del año recordando la importancia de la participación de acuerdo con el Decreto 499 de 2011.El reporte trimestral de las acciones de la política pública distrital de juventud; y el delegado para representar el IDIPRON en este 2022. ¿Cuándo se hizo?  se realizó el 27/01/2022 de forma virtual.
1.2 ¿Qué se hizo? Asistencia y participación en la segunda mesa distrital de juventud del año 2022. ¿Cómo se hizo? Se realizo presentación de Seguimiento a la implementación de la política pública de juventud, y de Informe anual diagnóstico de política pública de juventud en donde desde IDIPRON se aportó con las acciones que se desarrollan desde las diferentes áreas de derecho, entre ellas todas las acciones de justicia restaurativa. Adicionalmente se realizó la Participación en presentación de oferta institucional en Evento de posesión consejo distrital de juventud desarrollada en La Biblioteca Virgilio Barco. ¿Cuándo se hizo?  se realizó el 10/02/2022 de forma virtual.
1.3 ¿Qué se hizo? Asistencia y participación en la tercera mesa distrital de juventud del año 2022. ¿Cómo se hizo? Se hace reporte de plan de acción de política pública desde IDIPRON relacionado con “Estrategia de vinculación al modelo pedagógico acompañado de estímulos de corresponsabilidad” y con mitigación de consumo de SPA del 2021.No se generan compromisos. ¿Cuándo se hizo?   se realizó el 10/03/2022 de forma virtual.
PP DISCAPACIDAD
2. Comite Técnico Distrital de Discapacidad:
- Se socializa sobre las excepciones del pico y placa por discapacidad, fue expedida el 23 de noviembre y resaltó que en la página de la Secretaría Distrital de Movilidad – SDM hay un proceso de registro en donde se deben incluir los datos de la PcD, propietario del vehículo, placa, dirección, lugar de notificación, y este trámite tiene un tiempo para la contestación de cinco (5) días calendario. 
IDIPRON quedó con el compromiso de realizar un acercamiento con las rutas de empleabilidad y de emprendimientos
PP PARA LAS FAMILIAS
3. Comité Operativo Distrital para las Familias: ¿Qué se hizo? Priemra sesión ordinaria del CODFA,eEspacio de coordianción distrial en el que se definieron los temas a tratar en el día de las familias. ¿Cómo se hizo? Presencialmente ¿Cuándo se hizo? 24/04/2022
PP LGBTI
1. Mesa de casos Urgentes Distrital: Se revisan los casos de presunta discriminación que se evidencian en las diferentes entidades.
2. Mesa de Identidades de Género y Orientaciones Sexuales en Primera Infancia e Infancia: se realizan aportes a la construcción de documento con recomendaciones guía para las entidades.
3. Mesa Intersectorial Distrital de Diversidad Sexual: Instancia Distrital de pronunciamiento y dialogo de mejora en las acciones y actividades de la implementación de la PPLGBTI. 
PP  MYEG
1. Mesa Distrital de cuidado Menstrual : 2 mesas en el primer semestre , se realiza el  cronograma de actividades a desarrollar durante el 2022, se revisa el avance realizado durante el 2021 y los reportes de ejecución entregados a la Corte constitucional.
esto contribuye al fortalecimiento de las acciones enmarcadas al cumplimiento de la sentencia C- 398 de 2019.
2. UTA mujer   Se realiza el encuentro mensual de la UTA con el fin de revisar los avances correspondientes en la implementación de la PPMYEG en cada una de las entidades Distritales., se presentan las propuestas de trabajo parael presente año y se envia el primer borrador para la aprobación de la Sdmujer.
se realizaron reuniones en el mes de febrero y marzo, esto contribuye a la implementación de las acciones de politica y poder dar respuesta  efectiva en su implementación.
PP Infancia y Adolescencia 
1. Comité Operativo de Infancia y Adolescencia: ¿Qúe se hizo? Se inician sesiones en marzo, se revisa la normatividad del escenario y el plan de acción para 2022 con respecto a la formulación de la PPIA. Se trabaja en los pasos para la convocatoria de la sociedad civil. ¿Como se hizo? Se participó de manera virtual ¿Cuando se hizo? 0/03/2022
2. Ruta integral de atenciones desde la Infancia y  Adolescencia: ¿Qúe se hizo? Se inician sesiones en marzo, se construye el plan de acción para 2022 incluyendo acciones con respecto a la formulación de la PPIA. ¿Como se hizo? Se participó de manera virtual ¿Cuando se hizo? 16/03/2022
3. Mesa Distrital para la Prevención y Erradicación del Trabajo Infantil: ¿Que se hizó? Se participa en la primera mesa en el mes de marzo, se revisan los resultados de 2021 y se definen las cciones y compromisos para cada una de las entidades para 2022. Se empieza a planeaar la el día contra el trabajo infantil. ¿Como se hizo? Se participó de manera virtual. ¿Cuando se hizo? 17/03/2022 
Se articula con la Consejería para los Derechos Humanos e ICBF para la participación en las fechas conmemorativas Día de las manos rojas y Día de la niñez en calle. 
Víctimas del conflicto armado
¿Qúe se hizo? Se participó en la reunión general del Sistema Distrital de Atención y Reparación Integral a Vícitmas del conflicto armado SDARIV ¿Cómo se hizo? Se participó de manera presencial ¿Cuando se hizo? 29/03/2022</t>
  </si>
  <si>
    <t>Primer Trimestre:
1.Mesa de juventud:
 Se adjunta acta y asistencia de los meses de 1.1 ENERO, 1.2 FEBRERO, 1.3 MARZO 2022
2. Comite Tecnico Distrital de Discapacidd
Se adjunta acta y asistencia del comite mes de marzo
3. 24 Feb_Listado asitencia CODFA 24022022
4. Actas meses febrero, marzo 2022
5. Listas de asistencia 
6.captura de pantalla
PPMYEG
1. Actas y listados mesas
PP Infancia y Adolescencia 
1. Listados e asistencia y Actas 
Articulaciones 
Fotos y documentos 
Acta_ReuniónGeneral_SDARIV_29032022</t>
  </si>
  <si>
    <t xml:space="preserve">Primer Trimestre:
1. Mesa de Juventud: No hubo limitantes 
2. Comite Tecnico Distrital de Discapacidad: No hubo limitantes
3. Procesos de contratación demorados por parte de las entidades que lideran las mesas y cambios en los profesionales de las entidades que dificultan el avance de las articulaciones. </t>
  </si>
  <si>
    <t>segundo Trimestre:
Política Publica de Juventud
1. Mesa de juventud:
1.1 ¿Qué se hizo? Asistencia y participación en la primera mesa distrital de juventud del año 2022. ¿Cómo se hizo? Se dio inicio a la primera mesa del año recordando la importancia de la participación de acuerdo con el Decreto 499 de 2011.El reporte trimestral de las acciones de la política pública distrital de juventud; y el delegado para representar el IDIPRON en este 2022. ¿Cuándo se hizo?  se realizó el 27/01/2022 de forma virtual.
1.2 ¿Qué se hizo? Asistencia y participación en la segunda mesa distrital de juventud del año 2022. ¿Cómo se hizo? Se realizo presentación de Seguimiento a la implementación de la política pública de juventud, y de Informe anual diagnóstico de política pública de juventud en donde desde IDIPRON se aportó con las acciones que se desarrollan desde las diferentes áreas de derecho, entre ellas todas las acciones de justicia restaurativa. Adicionalmente se realizó la Participación en presentación de oferta institucional en Evento de posesión consejo distrital de juventud desarrollada en La Biblioteca Virgilio Barco. ¿Cuándo se hizo?  se realizó el 10/02/2022 de forma virtual.
1.3 ¿Qué se hizo? Asistencia y participación en la tercera mesa distrital de juventud del año 2022. ¿Cómo se hizo? Se hace reporte de plan de acción de política pública desde IDIPRON relacionado con “Estrategia de vinculación al modelo pedagógico acompañado de estímulos de corresponsabilidad” y con mitigación de consumo de SPA del 2021.No se generan compromisos. ¿Cuándo se hizo?   se realizó el 10/03/2022 de forma virtual.
PP DISCAPACIDAD
2. Comite Técnico Distrital de Discapacidad:
- Se socializa sobre las excepciones del pico y placa por discapacidad, fue expedida el 23 de noviembre y resaltó que en la página de la Secretaría Distrital de Movilidad – SDM hay un proceso de registro en donde se deben incluir los datos de la PcD, propietario del vehículo, placa, dirección, lugar de notificación, y este trámite tiene un tiempo para la contestación de cinco (5) días calendario. 
IDIPRON quedó con el compromiso de realizar un acercamiento con las rutas de empleabilidad y de emprendimientos
PP PARA LAS FAMILIAS
3. Comité Operativo Distrital para las Familias: ¿Qué se hizo? Priemra sesión ordinaria del CODFA,eEspacio de coordianción distrial en el que se definieron los temas a tratar en el día de las familias. ¿Cómo se hizo? Presencialmente ¿Cuándo se hizo? 24/04/2022
PP LGBTI
1. Mesa de casos Urgentes Distrital: Se revisan los casos de presunta discriminación que se evidencian en las diferentes entidades.
2. Mesa de Identidades de Género y Orientaciones Sexuales en Primera Infancia e Infancia: se realizan aportes a la construcción de documento con recomendaciones guía para las entidades.
3. Mesa Intersectorial Distrital de Diversidad Sexual: Instancia Distrital de pronunciamiento y dialogo de mejora en las acciones y actividades de la implementación de la PPLGBTI. 
PP  MYEG
1. Mesa Distrital de cuidado Menstrual : 2 mesas en el primer semestre , se realiza el  cronograma de actividades a desarrollar durante el 2022, se revisa el avance realizado durante el 2021 y los reportes de ejecución entregados a la Corte constitucional.
esto contribuye al fortalecimiento de las acciones enmarcadas al cumplimiento de la sentencia C- 398 de 2019.
2. UTA mujer   Se realiza el encuentro mensual de la UTA con el fin de revisar los avances correspondientes en la implementación de la PPMYEG en cada una de las entidades Distritales., se presentan las propuestas de trabajo parael presente año y se envia el primer borrador para la aprobación de la Sdmujer.
se realizaron reuniones en el mes de febrero y marzo, esto contribuye a la implementación de las acciones de politica y poder dar respuesta  efectiva en su implementación.
PP Infancia y Adolescencia 
1. Comité Operativo de Infancia y Adolescencia: ¿Qúe se hizo? Se inician sesiones en marzo, se revisa la normatividad del escenario y el plan de acción para 2022 con respecto a la formulación de la PPIA. Se trabaja en los pasos para la convocatoria de la sociedad civil. ¿Como se hizo? Se participó de manera virtual ¿Cuando se hizo? 0/03/2022
2. Ruta integral de atenciones desde la Infancia y  Adolescencia: ¿Qúe se hizo? Se inician sesiones en marzo, se construye el plan de acción para 2022 incluyendo acciones con respecto a la formulación de la PPIA. ¿Como se hizo? Se participó de manera virtual ¿Cuando se hizo? 16/03/2022
3. Mesa Distrital para la Prevención y Erradicación del Trabajo Infantil: ¿Que se hizó? Se participa en la primera mesa en el mes de marzo, se revisan los resultados de 2021 y se definen las cciones y compromisos para cada una de las entidades para 2022. Se empieza a planeaar la el día contra el trabajo infantil. ¿Como se hizo? Se participó de manera virtual. ¿Cuando se hizo? 17/03/2022 
Se articula con la Consejería para los Derechos Humanos e ICBF para la participación en las fechas conmemorativas Día de las manos rojas y Día de la niñez en calle. 
Víctimas del conflicto armado
¿Qúe se hizo? Se participó en la reunión general del Sistema Distrital de Atención y Reparación Integral a Vícitmas del conflicto armado SDARIV ¿Cómo se hizo? Se participó de manera presencial ¿Cuando se hizo? 29/03/2022</t>
  </si>
  <si>
    <t xml:space="preserve">Segundo Trimestre  
1. .Mesa de juventud:
Se adjunta acta y asistencia de los meses de 1.1 ABRIL, 1.2 MAYO, 1.3 JUNIO 2022
2. se anexan actas de mesas de cuidado menstrual y  captura de pantalla de la UTA de mujeres.
3. Comite Tecnico Distrital de Discapacidd
Se adjunta acta y asistencia del comite mes de marzo
4. Acta No. 2 CODFA 280422; Acta No. 3 CODFA_Junio 23
5. Acta mesa de retornos y reubicaciones 042022; Acta subcomité AyA_25042022; Acta subcomité RI_29042022; Acta subcomité SI_26042022
6.captura de pantalla
7.  Acta y asistencia Comite Operativo del fenomeno de habitabilidad en calle 03 de mayo 2022
7.1 Acta y asistencia mesas emergentes
8. Asistencia a consejo consultivo y de concertación para los pueblos indígenas
8.1 sistencia a la sesión mixta de la comisión consultiva de comunidades negras
PP Infancia y Adolescencia 
1. Listados de asistencia y Actas </t>
  </si>
  <si>
    <t>Segundo Trimestre
 Mesa de Juventud: No hubo limitantes 
Mesa de mujer género y diversidades 
No hay limitantes 
No hay limitantes</t>
  </si>
  <si>
    <t xml:space="preserve">Tercer Trimestre: Correspondientes a los meses de julio, agosto y septiembre
Política Publica de Juventud
1. Mesa de juventud:
1.1 ¿Qué se hizo? Asistencia y participación en la séptima mesa distrital de juventud del año 2022. ¿Cómo se hizo? Se realiza la presentación de los cuatro productos para el seguimiento de acciones a la política publica de juventud del distrito desde el IDIPRON, de los cuales dos son nuevos para ser evaluados por el comité sectorial y dos productos son existentes y se planea modificarlos. ¿Cuándo se hizo? se realizó el 21/07/2022 de forma virtual.
1.2 ¿Qué se hizo? Asistencia y participación en la octava mesa distrital de juventud del año 2022. ¿Cómo se hizo? Esta reunión se desarrolló unos días antes de la semana de juventud. fue un espacio de planeación de las diversas actividades que se iban a desarrollar buscando una sinergia institucional. El idipron se compromete a participar en el evento del día 12 de agosto de 2022 y a colaborar en temas logísticos. ¿Cuándo se hizo? se realizó el 04/08/2022 de forma virtual.
1.3 ¿Qué se hizo? Asistencia y participación en la novena mesa distrital de juventud del año 2022. ¿Cómo se hizo? En esta mesa distrital de juventud se socializa la nueva matriz de seguimiento a la implementación de la PPDJ, además se informa sobre importancia de conocer el micrositio del Conpes Distrital donde se encontrarán todos los documentos Conpes que han sido aprobados. Adicionalmente se informa la importancia del trazador presupuestal de la PPDJ y se explican las diferentes categorías y subcategorías del mismo  ¿Cuándo se hizo? se realizó el 08/09/2022 de forma virtual.
2. PP DISCAPACIDAD
2.1 Comité Técnico Distrital de Discapacidad: ¿Qué se hizo? logró la recepción del concepto de viabilidad técnica por parte de la Secretaría Distrital de Planeación – SDP del documento de diagnóstico y de factores estratégicos y con ello el tránsito a la fase de formulación se desarrollaron ejercicios participativos orientados a la socialización y retroalimentación de la propuesta de estructura de la PPDD ¿Cómo se hizo?  la propuesta preliminar de la estructura de la Política Pública en el portal institucional de la Secretaría Distrital de Gobierno – SDG para la recepción de aportes. El documento borrador del Decreto de Política Pública y cómo se justificaría técnicamente que la PPDD no sea por Consejo Nacional de Política Económica y Social – (CONPES). Se define las subcomisiones del el Acuerdo 011 de 2021 ¿Cuándo se hizo?   07 de julio del 2022 de manera virtual 
2.2 ¿Que se hizo? CTDD Se expone que el 21 de julio del año en curso el Ministerio de Salud y Protección Social emite la Resolución 1239, este acto administrativo deroga la Resolución 1043 y 113 del 2020, En el caso del distrito Bogotá, a corte al 31 de julio, el registro de localización y caracterización de personas con discapacidad cuenta con un total de 23.000 personas incluidas ¿Como se hizo? El IDIPRON actualmente la entidad cuenta con 156 casos identificados, 74 están en la gestión del certificado de discapacidad. Ahora, con esta nueva resolución, ¿habría alguna posibilidad de alguna ruta? Una ruta directa para agilizar los procesos de certificados ya que nuestros chicos, son sujetos de derechos y protección especial, por lo que muchos de ellos están en riesgo de habitar en calle y hemos tenido deficiencia en este trámite de certificados.  ¿cuando se hizo? 4 de agosto 2022 
2.3 CTDD ¿Que se hizo? se realiza el avance objetivo estratégico No. 1 de la reformulación de la Política Pública Distrital de Discapacidad Ajustes a Documento de Política y Plan de Acción a partir de las observaciones emitidas por la SDP, los sectores, instancias y sociedad civil que remite comentarios/ observaciones.  ¿Como se hizo?  Ajustes técnicos y jurídicos al Borrador del Decreto y Exposición de Motivos a partir de las observaciones emitidas por los sectores firmantes y la secretaria Jurídica Distrital. El IDIPRON no tuvo observaciones ¿Cuando se hizo? 01 de septiembre.
3. PPFHC
3.1 Comite Operativo del Fénoimeno de habitabildad en calle: ¿Que se hizo? en ese espacio se mencionaron los avances de las mesas emergentes ¿Como se hizo? En cada una de las mesas emergente se hicieron, en lo SOCIO SANITARIO: La Secretaria de Salud viene desarrollando la oferta de atención sociosanitaria y las rutas de atención, el IDIPRON, en este momento no se encuentra en atención de este componente ya que por la contingencia de los emberas no se puede desarrollar dichas atenciones. MESAS DE INLCUSION ECONOMICA Y EDUCATIVA: Se avanza en los procesos de educación flexible el IDIPRON viene desarrollando los seguimientos dentro del modelo pedagógico, donde se encuentran vinculados los jóvenes matriculados. SEGURIDAD Y CONVIVENCIA:  El objetivo junto con la UAESP es la recuperación de los espacios públicos. ¿Cuándo se hizo? 3.1 En el archivo distrital, el 5 de julio 2022
3.2 ¿Que se hizo?  mesa emergente de movilización ciudadana, en esta mesa distintas organizaciones sociales, se vinculan al comité operativo, con el fin de fortalecer la atención desde los sectores sociales de Bogotá a la población habitante de calle.¿Como se hizo? El IDIPRON propone apoya los procesos con el equipo de territorio con sensibilización e invitando a la oferta institucional que el instituto tiene para las personas en riesgo de habitar en calle. ¿Cuando se hizo?
Se realizó en el centro de desarrollo integral y diferencial – proyecto de vida CEDID de SDIS, el 11 de agosto  
3.3 ¿Que se hizo? Mesas emergentes de atención socio sanitaria ¿Como se hizo? Junto con la secretaría de Salud quien tiene a cargo por el momento el seguimiento a la mesa, se construyo junto con el Area de salud del  IDIPRON el documento propuesta que orienta la atención socio sanitaria en todo tipo de población en situación de vulnerabilidad desde un enfoque diferencial y poblacional, (SDIS- IDIPRON) y salud se cuente con un gestor social, que disponga del tiempo permanente de articular los servicios sociales y de salud, en donde cuente con el registro de información de los casos de salud que se tiene y las necesidades de la población, además de movilizar la identificación de redes familiares, con el fin de examinar la pertinencia de articular con las comisarías de familia de este proceso. ¿Cuando se hizo? Centro de atención socio sanitario Balcanes, el 05 de spetiembre 2022
3.4 ¿Que se hizo? Mesa emergente de movilización ciudadana ¿Como se hizo? se concretan las actividades del mes de la habitabilidad en calle, en este espacio el coordinador del Circo Barrial Nicoló, equipo territorio calle y cultura ciudadana, participaron para dar sus aportes en los espacios que serán durante el mes de noviembre. ¿Cuando se hizo? 17 de septiembre, en casa teusaquillo de SDIS.
3.5 ¿Que se hizo? Mesa emergente de inclusion economica y educativa ¿Como se hizo? se fortalece los temas de inclusión educativa y económica, para el mes de la habitabilidad en calle se organizar una feria de emprendimiento, espacio liderado por SDDE, el IDIPRON participará del espacio con los emprendimientos que tiene actualmente el instituto. ¿Cuando se hizo? el 28 de septiembre 2022
3.6 ¿Que se hizo? Comite operativo del Fenomeno de habitabilidad en calle ¿Como se hizo? se resalta acciones afirmativas desde la Subdirección para la Adultez e IDIPRON y el cómo desde una perspectiva diferencial se debe atender a las mujeres habitantes de calle y en riesgo de estarlo, se señala como en el 2018 se da apertura al Hogar de paso para Mujeres Diversas, respondiendo a unas necesidades recogidas donde ellas querían sentirse seguras sin ningún estigma y que no les vulnerara  su integridad, para todo esto es el inicio de lo que hoy se tiene que es Centro de  Atención y Desarrollo de Capacidades Para Mujeres Habitantes de Calle. Se resalta el trabajo en equipo con IDIPRON de la mano con la estrategia de cuidado y dignidad menstrual. ¿Cuando se hizo? 06 de septiembre 2022 de manera virtual.
4. PPLGBTI:
4.1.Mesa Intersectorial Distrital de Diversidad Sexual MIDS: ¿Que se hizo? Se participa con la solicitud de solicitar la revisión de la ruta de atención a personas de los sectores LGBTI en el Distrito.¿Cómo se hizo?En consecuencia de la no atención por parte de entidades Distritales con pertinencia a personas que no cumplen con el perfil del IDIPRON. ¿Cúando se hizo?15 de septiembre 2022.
4.2.UTA TRANS: ¿Que se hizo? se asistió a la mesa con el objetivo de solicitar acompañamiento a los y las beneficiarias con Orientaciones Sexuales e Identidades de Género Diversas. ¿Cómo se hizo?  Atención a la convocatoria ¿Cúando se hizo? 15 de septiembre 2022.
4.3. Asistencia Técnica PPLGBTI por la Dirección de Diversidad Sexual: ¿Que se hizo? Se solicitó asistencia técnica por parte de la DDS para el diligenciamiento de la Matriz de reportes de actividades del Plan de acción 2022.¿Cómo se hizo? debido al cambio de la matriz de reporte Distrital, se solicitó asistencia técnica ¿Cúando se hizo? 25 de julio 2022- 01 de septiembre 2022.
4.4.Mesa Identidades de Género Diversas y Orientaciones Sexuales (IGOS) ¿Que se hizo?Participación a las Mesas de trabajo para la construcción del documento Pronunciamiento como insumo para la actualización de la Política Pública de Infancia y Adolescencia ¿Cómo se hizo? Se aportaron insumos importantes para el documento de IG y OS en primera infancia, Infancia y adolescencia ¿Cúando se hizo? se sesiona cada mes 18 de agosto-01 de septiembre y 22 de septiembre de 2022.
4.5. Mesa de casos Urgentes: ¿Que se hizo? Participación a las Mesas de trabajo donde se atienden los diferentes casos que se presentan en las diferentes entidades Distritales y requieren articulación y activación de la ruta¿ Cómo se hizo? Atendiendo y respondiendo a los casos de denuncia reportados en las UPIs del IDIPRON ¿Cúando se hizo? se sesiona cada mes 14 de julio-11 de agosto- 08 de septiembre 2022.
4.6.proyecto MONOCUCO:¿Que se hizo? Participación a la retoma de acciones Distritales en la activación del proyecto dirigido a la atención de familias de las personas de los sectores LGBTI.¿Cómo se hizo? Atendiendo a la convocatoria realizada por la Dirección de Diversidad Sexual ¿Cúando se hizo? 26 de julio 2022.
4.7.Personeria Distrital: ¿Que se hizo? Se elaboró un informe solicitado por la Personeria Distrital de información con soportes de como de implementa la Directiva 005 de junio de 2021, en el IDIPRON ¿ Cómo se hizo? Asistencia a la reunión de entrega y socialización del informe de la implementación de la directiva 005 y la empleabilidad de personas Trans.¿ Cúando se hizo? 26 de septiembre 2022.
4.8.HANS ON COLOMBIA:¿Que se hizo? Articulación con la fundación para la atención pscosocial y de programa de donaciones con el objetivo de beneficiar a nuestras mujeres trans y bisexuales pertenecientes al IDIPRON.¿Cómo se hizo? Atención a la reunión de expectativa de selección del Instituto para la entrega de las donaciones ¿cúando se hizo? 20 de septiembre 2022. 
5. PP MYEG
5.1. ¿Que se hizo? Mesa Distrital de cuidado Menstrual. ¿Cómo se hizo?  2 mesas en el trimestre, se realiza el cronograma de actividades a desarrollar durante el 2022, se revisa el avance realizado durante el 2021 y los reportes de ejecución entregados a la Corte constitucional.
esto contribuye al fortalecimiento de las acciones enmarcadas al cumplimiento de la sentencia C- 398 de 2019.
5.2. UTA mujer   Se realiza el encuentro mensual de la UTA con el fin de revisar los avances correspondientes en la implementación de la PPMYEG en cada una de las entidades Distritales., se presentan las propuestas de trabajo para el presente año y se envía el primer borrador para la aprobación de la SD mujer. se realizaron reuniones en el mes de febrero y marzo, esto contribuye a la implementación de las acciones de política y poder dar respuesta efectiva en su implementación.
6. PP Infancia y Adolescencia 
6.1. Comité Operativo de Infancia y Adolescencia: ¿Que se hizo? Se  asiste a las reauniones de los meses de julio, agosto y septiembre en donde se ejecutan acciones relacionadas con el Plan de Acción para 2022 con respecto a la formulación de la PPIA.¿Como se hizo? Se participó de manera virtual y presencial ¿Cuándo se hizo? 19/07/2022,  30/08/2022 y 13/09/2022
6.2. Ruta integral de atenciones desde la Infancia y Adolescencia: ¿Que se hizo? Se inician sesiones en marzo, se construye el plan de acción para 2022 incluyendo acciones con respecto a la formulación de la PPIA. ¿Como se hizo? Se participó de manera virtual ¿Cuándo se hizo? Julio, Agosto y septiembre
6.3. Mesa Distrital para la Prevención y Erradicación del Trabajo Infantil: ¿Que se hizo?  asiste a las reauniones de los meses de julio, agosto y septiembre en donde se ejecutan acciones relacionadas con el Plan de Acción para 2022 con respecto la actualización de conceptos de la PPIA como medicidad. ¿Como se hizo? Se participó de manera virtual y presencial. ¿Cuándo se hizo? Julio, Agosto y septiembre
7. Víctimas del conflicto armado
7.1 ¿Que se hizo? Participación en el subcomité temático de Atención y Asistencia de forma presencial ¿Cómo se hizo? Asistencia y participación al subcomité temático de Atención y Asistencia reglamentado por el Decreto 339 de 2020 y la Resolución 036 de 2014, citados por la Oficina de la Alta Consejería de Paz, Víctimas y Reconciliación en su rol de Coordinación del Sistema Distrital de Atención y Reparación Integral a Víctimas (SDARIV). ¿Cuándo se hizo? 20/09/2022
7.2 ¿Que se hizo? Participación en el Subcomité Temático de Sistemas de Información de forma presencial ¿Cómo se hizo? 1.3 Asistencia y participación al Subcomité Temático de Sistemas de Información reglamentado por el Decreto 339 de 2020 y la Resolución 036 de 2014, citados por la Oficina de la Alta Consejería de Paz, Víctimas y Reconciliación en su rol de Coordinación del Sistema Distrital de Atención y Reparación Integral a Víctimas (SDARIV).¿Cuándo se hizo? 21/09/2022
7.3 ¿Que se hizo? Participación en el Subcomité Temático reparación integral de forma presencial ¿Cómo se hizo? Asistencia y participación al Subcomité Temático reparación integral reglamentado por el Decreto 339 de 2020 y la Resolución 036 de 2014, citados por la Oficina de la Alta Consejería de Paz, Víctimas y Reconciliación en su rol de Coordinación del Sistema Distrital de Atención y Reparación Integral a Víctimas (SDARIV). ¿Cuándo se hizo? 23/09/2022
8 PP PARA LAS FAMILIAS
8.1 ¿Qué se hizo? participacion y asistencia en elencuentro preparativo comité operativo para las familias ¿Cómo se hizo? de formavirtual por medio de la plataforma teams¿Cuándo se hizo?   09/222022 
</t>
  </si>
  <si>
    <t xml:space="preserve">Tercer Trimestre: Correspondientes a los meses de julio, agosto y septiembre
1. Política Publica de Juventud, Se adjunta acta y asistencia de los meses de:
1.1 Julio
1.2 agosto
1.3 septiembre
2. PP DISCAPACIDAD
2.1 Comité Técnico Distrital de Discapacidad: Acta 7 de julio 
2.2 Comité Técnico Distrital de Discapacidad 04 de agosto 2022
2.3 Comité Técnico Distrital de Discapacidad 01 de septiembre 2022
3. PPFHC
3.1 Acta CODFHC Julio 05 2022
3.2  Asistencia  11 de agosto 2022
3.3  Acta y asistencia mesa sociosanitaria 05 de septiembre
3.4. Invitacion mesa meregente 17 de septiembre 2022
3.5 Correo invitacion 28 de septiembre
3.6. Acta y asistencia CODFHC 06 de septiembre, Virtual.
4. PP LGBTI
4.1.Lista de asistencia 15-09-2022
4.2.Captura de pantalla 15-09-2022 
4.3.Listas de asistencia 25 de julio 2022- 01 de septiembre 2022.
4.4.Actas de reunión 18 de agosto-01 de septiembre y 22 de septiembre de 2022.
4.5.Actas y listas de asistencia 14 de julio-11 de agosto- 08 de septiembre 2022.
4.6.Captura de pantalla 26-07-2022.
4.7.Lista de asistencia 26-09-2022.
4.8.Lista de asistencia 20-09-2022.
5. PP MYEG
5.1. Se anexan soportes mesa de cuidado menstrual
5.2. Se anexa evidencia UTA mujer
6. PP Infancia y Adolescencia 
6.1. Se anexa acta CODIA
6.2. Se anexa listad de asistencia
6.3. Se anexa listad de asistencia
7. Víctimas del conflicto armado
7.1 Se anexa Acta y listado de asistencia al subcomité temático de Atención y Asistencia
7.2 Se anexa Acta y listado de asistencia al subcomité temático de sistemas de información.
7.3 Se anexa Acta y listado de asistencia al subcomité temático de reparación integral
8 PP PARA LAS FAMILIAS
8.1 Se aneza listado de asistencia
</t>
  </si>
  <si>
    <t>Tercer Trimestre
Mesa de Juventud: No hubo limitantes 
Mesa de mujer género y diversidades 
No hay limitantes 
No hay limitantes 
No hay limitantes</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</si>
  <si>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</si>
  <si>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</si>
  <si>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</si>
  <si>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</si>
  <si>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</si>
  <si>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PAI-PLA-2022-16</t>
  </si>
  <si>
    <t xml:space="preserve">Realizar actividades del proceso de planeacion para el fortalecimiento de la politica de la politica de  Seguimiento y evaluación del desempeño institucional </t>
  </si>
  <si>
    <t>12 monitoreos</t>
  </si>
  <si>
    <t>Matriz de excel de reporte
Pantallazo de cargue en drive de las evidencias
Correo electronico de envio del monitoreo</t>
  </si>
  <si>
    <t xml:space="preserve">Plan de adecuacion y sostenibilidad - Seguimiento y evaluación del desempeño institucional </t>
  </si>
  <si>
    <t xml:space="preserve">Planeación </t>
  </si>
  <si>
    <t xml:space="preserve">Se realizo monitoreo a los mapas de riesgos de corrupcion el dia 5/05/2022 y mapa de riesgos de gestion el dia 11/05/2022, mediante reporte de avances en el formato establecido
El porcentaje de evance de la accion es del 11%	</t>
  </si>
  <si>
    <t xml:space="preserve">
Matriz de Excel de reporte
</t>
  </si>
  <si>
    <t xml:space="preserve">Se realiza reporte del monitoreo del seguimiento del plan de acción mediante el cargue de evidencias y reporte en el formato E-PLA-FT-003 FORMULACIÓN Y SEGUIMIENTO DEL PLAN DE ACCIÓN correspondientes al primer y segundo trimestre.
Así mismo se realiza reporte de los indicadores estratégicos  mediante el cargue de evidencias y reporte en el formato E-E-PLA-FT-028 HOJA DE VIDA Y MONITOREO INDICADOR correspondientes al primer y segundo trimestre.
Se realiza monitoreo de los siguientes indicadores de gestión:
• IN-PEI-GES-PLA-003 Armonización de los sistemas de información Misional.
• IN-PEI-GES-PLA-004 Cumplimiento de los planes de acciones definidos para la implementación de las políticas públicas.
• IN-GES-PLA-001 Porcentaje de avance del plan de acción institucional.
• IN-GES-PLA-002 Porcentaje de avance del plan estratégico institucional.
El reporte se realiza mediante cargue de videncias y de monitoreo en el formato E-PLA-FT-028 HOJA DE VIDA Y MONITOREO INDICADOR en el SharePoint habilitado
Se realizo monitoreo a los mapas de riesgos de corrupción el día 31-08-2022mediante reporte de avances en el formato establecido
El porcentaje de avance de la acción es del 55%" 
</t>
  </si>
  <si>
    <t xml:space="preserve">formato E-PLA-FT-003 FORMULACIÓN Y SEGUIMIENTO DEL PLAN DE ACCIÓN
formato E-E-PLA-FT-028 HOJA DE VIDA Y MONITOREO INDICADOR 
Matriz de Excel de reporte
</t>
  </si>
  <si>
    <t>PAI-PLA-2022-17</t>
  </si>
  <si>
    <t>Realizar actividades del proceso de planeacion para el fortalecimiento de la politica de Rendición de Cuentas</t>
  </si>
  <si>
    <t>1 formulario web, 1 Estrategia RdC, 2 informes RdC</t>
  </si>
  <si>
    <t>Formulario web, Estrategia Rendición de Cuentas, formulario web, flyer, Informe previo Rendición de Cuentas</t>
  </si>
  <si>
    <t>Estrategia RdC</t>
  </si>
  <si>
    <r>
      <rPr>
        <b/>
        <sz val="12"/>
        <color rgb="FF000000"/>
        <rFont val="Arial"/>
        <family val="2"/>
      </rPr>
      <t>¿Qué se hizo?</t>
    </r>
    <r>
      <rPr>
        <sz val="12"/>
        <color rgb="FF000000"/>
        <rFont val="Arial"/>
        <family val="2"/>
      </rPr>
      <t xml:space="preserve"> Se dio a conocer para consulta a la ciudadanía el documento "Estrategia Integral de Rendición de Cuentas 2022", se publicó información acerca de planes de mejora en informe previo a la ciudadanía anterior a la audiencia pública de Rendición de Cuentas vigencia 2021 (informe de cumplimiento de metas) 
</t>
    </r>
    <r>
      <rPr>
        <b/>
        <sz val="12"/>
        <color rgb="FF000000"/>
        <rFont val="Arial"/>
        <family val="2"/>
      </rPr>
      <t>¿Cómo se hizo?</t>
    </r>
    <r>
      <rPr>
        <sz val="12"/>
        <color rgb="FF000000"/>
        <rFont val="Arial"/>
        <family val="2"/>
      </rPr>
      <t xml:space="preserve"> a través de divulgación a los grupos de valor institucionales, La OCI suministró la información para su inclusión en el informe previo de RdC .
</t>
    </r>
    <r>
      <rPr>
        <b/>
        <sz val="12"/>
        <color rgb="FF000000"/>
        <rFont val="Arial"/>
        <family val="2"/>
      </rPr>
      <t>¿Cuándo se hizo?</t>
    </r>
    <r>
      <rPr>
        <sz val="12"/>
        <color rgb="FF000000"/>
        <rFont val="Arial"/>
        <family val="2"/>
      </rPr>
      <t xml:space="preserve"> febrero de 2022, marzo de 2022 
</t>
    </r>
  </si>
  <si>
    <t>Formulario web, correo masivo (mailing), documento estretagia, flyer, pubicación web, publicación resdes sociales, validación estrategia mailing, resultados formulario web, Informe de cumplimiento de metas IDIPRON vigencia 2021, captura de pantalla publicación web institucional</t>
  </si>
  <si>
    <r>
      <rPr>
        <b/>
        <sz val="12"/>
        <color rgb="FF000000"/>
        <rFont val="Arial"/>
        <family val="2"/>
      </rPr>
      <t xml:space="preserve">¿Qué se hizo? </t>
    </r>
    <r>
      <rPr>
        <sz val="12"/>
        <color rgb="FF000000"/>
        <rFont val="Arial"/>
        <family val="2"/>
      </rPr>
      <t xml:space="preserve">Se realizó informe del proceso de Rendición de Cuentas 2022 (vigencia 2021).
</t>
    </r>
    <r>
      <rPr>
        <b/>
        <sz val="12"/>
        <color rgb="FF000000"/>
        <rFont val="Arial"/>
        <family val="2"/>
      </rPr>
      <t xml:space="preserve">
¿Cómo se hizo?</t>
    </r>
    <r>
      <rPr>
        <sz val="12"/>
        <color rgb="FF000000"/>
        <rFont val="Arial"/>
        <family val="2"/>
      </rPr>
      <t xml:space="preserve"> Se documentó cada una de las etapas y acciones del proceso de RdC para la vigencia anterior.
</t>
    </r>
    <r>
      <rPr>
        <b/>
        <sz val="12"/>
        <color rgb="FF000000"/>
        <rFont val="Arial"/>
        <family val="2"/>
      </rPr>
      <t xml:space="preserve">
¿Cuándo se hizo?</t>
    </r>
    <r>
      <rPr>
        <sz val="12"/>
        <color rgb="FF000000"/>
        <rFont val="Arial"/>
        <family val="2"/>
      </rPr>
      <t xml:space="preserve"> junio 2022</t>
    </r>
  </si>
  <si>
    <t>Informe RdC</t>
  </si>
  <si>
    <r>
      <rPr>
        <b/>
        <sz val="12"/>
        <color rgb="FF000000"/>
        <rFont val="Arial"/>
        <family val="2"/>
      </rPr>
      <t xml:space="preserve">¿Qué se hizo? </t>
    </r>
    <r>
      <rPr>
        <sz val="12"/>
        <color rgb="FF000000"/>
        <rFont val="Arial"/>
        <family val="2"/>
      </rPr>
      <t xml:space="preserve">Se realizó pieza comunicativa para invitar a los grupos de valor a participar en el diligenciamiento de formulario web para verificar si están contemplados todos los grupos de valor.
</t>
    </r>
    <r>
      <rPr>
        <b/>
        <sz val="12"/>
        <color rgb="FF000000"/>
        <rFont val="Arial"/>
        <family val="2"/>
      </rPr>
      <t xml:space="preserve">
¿Cómo se hizo?</t>
    </r>
    <r>
      <rPr>
        <sz val="12"/>
        <color rgb="FF000000"/>
        <rFont val="Arial"/>
        <family val="2"/>
      </rPr>
      <t xml:space="preserve"> Se socializó la pieza comunicativa en el sitio web del Instituto y en las redes sociales.
</t>
    </r>
    <r>
      <rPr>
        <b/>
        <sz val="12"/>
        <color rgb="FF000000"/>
        <rFont val="Arial"/>
        <family val="2"/>
      </rPr>
      <t xml:space="preserve">
¿Cuándo se hizo?</t>
    </r>
    <r>
      <rPr>
        <sz val="12"/>
        <color rgb="FF000000"/>
        <rFont val="Arial"/>
        <family val="2"/>
      </rPr>
      <t xml:space="preserve"> septiembre 2022</t>
    </r>
  </si>
  <si>
    <t xml:space="preserve">Formulario web </t>
  </si>
  <si>
    <t>PAI-PLA-2022-18</t>
  </si>
  <si>
    <t>Realizar actividades del proceso de planeacion para el fortalecimiento de la politica de Participación Ciudadana</t>
  </si>
  <si>
    <t>2 procedimientos, 1 formato, 1 documento actualizado</t>
  </si>
  <si>
    <t xml:space="preserve"> Procedimientos "Rendición de Cuentas" y "Procesos, acciones y actividades de interacción con los grupos de valor", Formato de seguimiento, PIPC ajustado con los roles y responsabilidades de las áreas del Instituto en temas de Participación </t>
  </si>
  <si>
    <t>PIPC</t>
  </si>
  <si>
    <r>
      <rPr>
        <b/>
        <sz val="12"/>
        <color rgb="FF000000"/>
        <rFont val="Arial"/>
        <family val="2"/>
      </rPr>
      <t>¿Qué se hizo?</t>
    </r>
    <r>
      <rPr>
        <sz val="12"/>
        <color rgb="FF000000"/>
        <rFont val="Arial"/>
        <family val="2"/>
      </rPr>
      <t xml:space="preserve"> se publicaron los procedimientos sobre "Rendición de Cuentas y Acciones con grupos de Valor"
</t>
    </r>
    <r>
      <rPr>
        <b/>
        <sz val="12"/>
        <color rgb="FF000000"/>
        <rFont val="Arial"/>
        <family val="2"/>
      </rPr>
      <t>¿Cómo se hizo?</t>
    </r>
    <r>
      <rPr>
        <sz val="12"/>
        <color rgb="FF000000"/>
        <rFont val="Arial"/>
        <family val="2"/>
      </rPr>
      <t xml:space="preserve"> se realizó el proceso de creación y solicitud de publicación de los procedimientos
</t>
    </r>
    <r>
      <rPr>
        <b/>
        <sz val="12"/>
        <color rgb="FF000000"/>
        <rFont val="Arial"/>
        <family val="2"/>
      </rPr>
      <t>¿Cuándo se hizo?</t>
    </r>
    <r>
      <rPr>
        <sz val="12"/>
        <color rgb="FF000000"/>
        <rFont val="Arial"/>
        <family val="2"/>
      </rPr>
      <t xml:space="preserve"> Marzo de 2022</t>
    </r>
  </si>
  <si>
    <t>Formato control de documentos, correo creación de documentos, correo control de cambios, 2 documentos (procedimientos), captura de pantalla manual de procesos</t>
  </si>
  <si>
    <r>
      <t>¿Qué se hizo?</t>
    </r>
    <r>
      <rPr>
        <sz val="12"/>
        <rFont val="Arial"/>
        <family val="2"/>
      </rPr>
      <t xml:space="preserve"> se introdujeron en el PIPC los roles de las áreas en temas de participación en el Instituto.</t>
    </r>
    <r>
      <rPr>
        <b/>
        <sz val="12"/>
        <rFont val="Arial"/>
        <family val="2"/>
      </rPr>
      <t xml:space="preserve">
¿Cómo se hizo?</t>
    </r>
    <r>
      <rPr>
        <sz val="12"/>
        <rFont val="Arial"/>
        <family val="2"/>
      </rPr>
      <t xml:space="preserve"> Se revisaron los roles de participación con Comunicaciones y STMEO, además de Participación Ciudadana.</t>
    </r>
    <r>
      <rPr>
        <b/>
        <sz val="12"/>
        <rFont val="Arial"/>
        <family val="2"/>
      </rPr>
      <t xml:space="preserve">
¿Cuándo se hizo?</t>
    </r>
    <r>
      <rPr>
        <sz val="12"/>
        <rFont val="Arial"/>
        <family val="2"/>
      </rPr>
      <t xml:space="preserve"> septiembre de 2022</t>
    </r>
  </si>
  <si>
    <t>Plan Institucional de Participación Ciudadana - PIPC</t>
  </si>
  <si>
    <t>El documento se encuentra en proceso de oficialización con los cambios requeridos.</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</si>
  <si>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</si>
  <si>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</si>
  <si>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
Fortalecer el concepto de P.C. en el Instituto a través de intervencione (capacitaciones, charlas, talleres)
Desplegar las estrategias del IDIPRON en cuanto al diseño institucional de la entidad
Mantener las sinergias interinstitucionales para visibilizar y posicionar las acciones del IDIPRON
Desarrollar acciones de apropiación de Gestión de la Participación con los grupos de valor del Instituto</t>
  </si>
  <si>
    <t>PAI-PLA-2022-19</t>
  </si>
  <si>
    <t>Realizar actividades del proceso de planeacion de la estrategia de Rendición de Cuentas del PAAC</t>
  </si>
  <si>
    <t>3 seguimientos</t>
  </si>
  <si>
    <t>Evidencias para cada acción, Drive con evidenias alojadas, correo a la referente de MIPG con seguimientos</t>
  </si>
  <si>
    <t>PAAC</t>
  </si>
  <si>
    <r>
      <rPr>
        <b/>
        <sz val="12"/>
        <color rgb="FF000000"/>
        <rFont val="Arial"/>
        <family val="2"/>
      </rPr>
      <t>¿Qué se hizo?</t>
    </r>
    <r>
      <rPr>
        <sz val="12"/>
        <color rgb="FF000000"/>
        <rFont val="Arial"/>
        <family val="2"/>
      </rPr>
      <t xml:space="preserve"> primer seguimiento Plan Anticorrupción y Atención al Ciudadano.
</t>
    </r>
    <r>
      <rPr>
        <b/>
        <sz val="12"/>
        <color rgb="FF000000"/>
        <rFont val="Arial"/>
        <family val="2"/>
      </rPr>
      <t>¿Cómo se hizo?</t>
    </r>
    <r>
      <rPr>
        <sz val="12"/>
        <color rgb="FF000000"/>
        <rFont val="Arial"/>
        <family val="2"/>
      </rPr>
      <t xml:space="preserve"> Seguimento a las actividades del componente de Rendición de Cuentas del PAAC.
</t>
    </r>
    <r>
      <rPr>
        <b/>
        <sz val="12"/>
        <color rgb="FF000000"/>
        <rFont val="Arial"/>
        <family val="2"/>
      </rPr>
      <t>¿Cuándo se hizo?</t>
    </r>
    <r>
      <rPr>
        <sz val="12"/>
        <color rgb="FF000000"/>
        <rFont val="Arial"/>
        <family val="2"/>
      </rPr>
      <t xml:space="preserve"> mayo</t>
    </r>
  </si>
  <si>
    <t>Solicitud pieza comunicativa, correos solicitudes, documento estrategia, captura pantalla publicación web institucional, formato de solicitud de publicación, captura de pantalla de publicación web, informe proceso RdC 2022 IDIPRON (vigencia 2021), Formularios consulta, resultados formularios, flyer consulta, validación consultas, Flyer invitación, formularios web, video transmisión, presentaciones Power Point, correos masivos, capturas de pantalla web y redes sociales, libreto, minuto a minuto, registro fotográfico, 2 formularios web</t>
  </si>
  <si>
    <r>
      <rPr>
        <b/>
        <sz val="12"/>
        <color rgb="FF000000"/>
        <rFont val="Arial"/>
        <family val="2"/>
      </rPr>
      <t>¿Qué se hizo?</t>
    </r>
    <r>
      <rPr>
        <sz val="12"/>
        <color rgb="FF000000"/>
        <rFont val="Arial"/>
        <family val="2"/>
      </rPr>
      <t xml:space="preserve"> segundo  seguimiento Plan Anticorrupción y Atención al Ciudadano.
</t>
    </r>
    <r>
      <rPr>
        <b/>
        <sz val="12"/>
        <color rgb="FF000000"/>
        <rFont val="Arial"/>
        <family val="2"/>
      </rPr>
      <t xml:space="preserve">
¿Cómo se hizo?</t>
    </r>
    <r>
      <rPr>
        <sz val="12"/>
        <color rgb="FF000000"/>
        <rFont val="Arial"/>
        <family val="2"/>
      </rPr>
      <t xml:space="preserve"> Seguimento a las actividades del componente de Rendición de Cuentas del PAAC.
</t>
    </r>
    <r>
      <rPr>
        <b/>
        <sz val="12"/>
        <color rgb="FF000000"/>
        <rFont val="Arial"/>
        <family val="2"/>
      </rPr>
      <t xml:space="preserve">
¿Cuándo se hizo?</t>
    </r>
    <r>
      <rPr>
        <sz val="12"/>
        <color rgb="FF000000"/>
        <rFont val="Arial"/>
        <family val="2"/>
      </rPr>
      <t xml:space="preserve"> Septiembre</t>
    </r>
  </si>
  <si>
    <t>Solicitud pieza comunicativa, correos solicitudes, documento informe RdC, captura pantalla publicación web institucional, flyer, formatos de asistencia, registro fotográfico, notas web, publicación redes, resultados formulario web, respuestas RdC, trnsmisión Facebook Live, minuto a minuto, flyer, invitaciones web y redes sociales, correo masivo de invitación (mailing)</t>
  </si>
  <si>
    <t>Para el próximo seguimiento se incluirá el tercer seguimiento del PAAC.</t>
  </si>
  <si>
    <t>PAI-PLA-2022-20</t>
  </si>
  <si>
    <t xml:space="preserve">Realizar actividades del proceso de planeacion de la estrategia  de transparencia  del PAAC mediante la generacion de mecanismos incluyentes y democráticos, para garantizar la participación y atención de personas en condición de discapacidad, adulto mayor y población rural en las actividades de Gobierno Abierto de Bogotá	</t>
  </si>
  <si>
    <t>2 actividades</t>
  </si>
  <si>
    <t>Formatos de asistencia y/o formularios web</t>
  </si>
  <si>
    <t>P.A. GAB</t>
  </si>
  <si>
    <t>Segundor Trimestre</t>
  </si>
  <si>
    <t>La actividad se realizará para el cuarto seguimiento puesto que fue introducida para el segundo seguimiento. y para el tercero no se alcanzó a realizar.</t>
  </si>
  <si>
    <t>Mejorar el desempeño institucional frente a las políticas de Transparencia, Acceso a la Información y lucha contra la Corrupción permitiendo mitigar los riesgos de corrupción</t>
  </si>
  <si>
    <t>PAI-PLA-2022-21</t>
  </si>
  <si>
    <t>Mejorar los resultados del Índice Institucional de Participación Ciudadana de la Veeduría Distrital</t>
  </si>
  <si>
    <t>1 Índice Institucional de Participación Ciudadana</t>
  </si>
  <si>
    <t>Formulario índice, insumos institucionales, actas de reunión, formatos de asistencia</t>
  </si>
  <si>
    <t>El índice de participación ciudadana se respondió en el mes de julio y se envio en el mesde agosto a la Veeduría Distrital. Se está a la espera que esta entidad comunique los resultados definitivos para 2022.</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</si>
  <si>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</si>
  <si>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</si>
  <si>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</si>
  <si>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</si>
  <si>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</si>
  <si>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PAI-PLA-2022-22</t>
  </si>
  <si>
    <t>Realizar monitoreo a los planes de mejoramiento del proceso de planeacion</t>
  </si>
  <si>
    <t>3 monitoreos</t>
  </si>
  <si>
    <t xml:space="preserve">Matriz de Excel de reporte
</t>
  </si>
  <si>
    <t>Planeación - Participación Ciudadana y SIMI</t>
  </si>
  <si>
    <t>Se realizo monitoreo a los planes de mejoramiento del proceso de planeacion mediante reporte  en el formato REPORTE MONITOREO Y SEGUIMIENTO A PLANES DE MEJORAMIENTO - PLANEACION - PRIMER SEGUIMIENTO  y cargue de evidencias en el sharepoint habilitado por la  OAP el dia 17/05/2022.
El porcentaje de avance de la accion  es del  25%</t>
  </si>
  <si>
    <t xml:space="preserve">Formato REPORTE MONITOREO Y SEGUIMIENTO A PLANES DE MEJORAMIENTO - PLANEACION - PRIMER SEGUIMIENTO </t>
  </si>
  <si>
    <t>Se realizo monitoreo a los planes de mejoramiento del proceso de planeacion mediante reporte  en el formato REPORTE MONITOREO Y SEGUIMIENTO A PLANES DE MEJORAMIENTO el 05-08-2022 a solicitud de la contraloria dentro del marco de la auditoria de regularidad y el dia 23/08/2022 se realiza reporte de todos los planes de mejoramiento del proceso de planeacion conforme a las programacion solicitada
El porcentaje de avance de la accion  es del  75%</t>
  </si>
  <si>
    <t>Formato REPORTE MONITOREO Y SEGUIMIENTO A PLANES DE MEJORAMIENTO - PLANEACION</t>
  </si>
  <si>
    <t>** El resultado debe propender por obtener una ejecución del 100% en este componente</t>
  </si>
  <si>
    <t>OTRAS ACCIONES DEL PROCESO - PLAN OPERATIVO</t>
  </si>
  <si>
    <t>Tema/Categoría</t>
  </si>
  <si>
    <t>Codigo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</si>
  <si>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</si>
  <si>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</si>
  <si>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</si>
  <si>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</si>
  <si>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</si>
  <si>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</si>
  <si>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Realizar actividades del proceso de planeacion para el fortalecimiento de la politica de la politica de  Seguimiento y evaluación del desempeño institucional 
PAI-PLA-2022-16</t>
  </si>
  <si>
    <t>PAO-PLA-2022-1</t>
  </si>
  <si>
    <t>Realizar monitoreo del plan de acción e indicadores estratégicos</t>
  </si>
  <si>
    <t>4 monitoreos</t>
  </si>
  <si>
    <t>Se realiza reporte del monitoreo del seguimiento del plan de accion mediante el cargue de evidencias y reporte en el formato E-PLA-FT-003 FORMULACIÓN Y SEGUIMIENTO DEL PLAN DE ACCIÓN correspondientes al primer y segundo trimestre.
Asi mismo se realiza reporte de los indicadores estrategicos  mediante el cargue de evidencias y reporte en el formato E-E-PLA-FT-028 HOJA DE VIDA Y MONITOREO INDICADOR correspondientes al primer y segundo trimestre.
Lo anterior denota un cumplimiento del 50%</t>
  </si>
  <si>
    <t xml:space="preserve">formato E-PLA-FT-003 FORMULACIÓN Y SEGUIMIENTO DEL PLAN DE ACCIÓN
formato E-E-PLA-FT-028 HOJA DE VIDA Y MONITOREO INDICADOR </t>
  </si>
  <si>
    <t>PAO-PLA-2022-2</t>
  </si>
  <si>
    <t>Realizar monitoreo de indicadores de gestión</t>
  </si>
  <si>
    <t>Se realiza monitoreo de los siguientes indicadores de gestión:
•	IN-PEI-GES-PLA-003 Armonización de los sistemas de información Misional.
•	IN-PEI-GES-PLA-004 Cumplimiento de los planes de acciones definidos para la implementación de las políticas públicas.
•	IN-GES-PLA-001 Porcentaje de avance del plan de acción institucional.
•	IN-GES-PLA-002 Porcentaje de avance del plan estratégico institucional.
El reporte se realiza mediante cargue de videncias y de monitoreo en el formato E-PLA-FT-028 HOJA DE VIDA Y MONITOREO INDICADOR en el SharePoint habilitado, lo anterior denota un porcentaje de avance del 50%.</t>
  </si>
  <si>
    <t xml:space="preserve">Tformato E-E-PLA-FT-028 HOJA DE VIDA Y MONITOREO INDICADOR </t>
  </si>
  <si>
    <t>PAO-PLA-2022-3</t>
  </si>
  <si>
    <t>Realizar monitoreo de mapas de riesgos de gestión y corrupción</t>
  </si>
  <si>
    <t>Se realizo monitoreo a los mapas de riesgos de corrupcion el dia 5/05/2022 y mapa de riesgos de gestion el dia 11/05/2022, mediante reporte de avances en el formato establecido
El porcentaje de evance de la actividad es del 33%</t>
  </si>
  <si>
    <t>Matriz de Excel de reporte</t>
  </si>
  <si>
    <t xml:space="preserve">"Se realizo monitoreo a los mapas de riesgos de corrupcion el dia  31-08-2022mediante reporte de avances en el formato establecido
El porcentaje de evance de la actividad es del 66%"		</t>
  </si>
  <si>
    <t>Realizar actividades del proceso de planeacion para el fortalecimiento de la politica de la politica de  Rendición de Cuentas
PAI-PLA-2022-17</t>
  </si>
  <si>
    <t>PAO-PLA-2022-4</t>
  </si>
  <si>
    <r>
      <t xml:space="preserve">Realizar acercamiento a  los grupos de valor </t>
    </r>
    <r>
      <rPr>
        <sz val="12"/>
        <color rgb="FF000000"/>
        <rFont val="Arial"/>
        <family val="2"/>
      </rPr>
      <t>para verificar si todos los grupos de valor  están contemplados en al menos una de las actividades e instancias ya identificadas</t>
    </r>
  </si>
  <si>
    <t>1 formulario web</t>
  </si>
  <si>
    <t>Formulario web</t>
  </si>
  <si>
    <t>PrimerTrimestre</t>
  </si>
  <si>
    <r>
      <rPr>
        <b/>
        <sz val="12"/>
        <color rgb="FF000000"/>
        <rFont val="Arial"/>
        <family val="2"/>
      </rPr>
      <t>¿Qué se hizo?</t>
    </r>
    <r>
      <rPr>
        <sz val="12"/>
        <color rgb="FF000000"/>
        <rFont val="Arial"/>
        <family val="2"/>
      </rPr>
      <t xml:space="preserve"> se creó formulario web para caracterizar y verificar si todos los grupos de valor se encuentran identificados por el Instituto.
</t>
    </r>
    <r>
      <rPr>
        <b/>
        <sz val="12"/>
        <color rgb="FF000000"/>
        <rFont val="Arial"/>
        <family val="2"/>
      </rPr>
      <t>¿Cómo se hizo?</t>
    </r>
    <r>
      <rPr>
        <sz val="12"/>
        <color rgb="FF000000"/>
        <rFont val="Arial"/>
        <family val="2"/>
      </rPr>
      <t xml:space="preserve"> se le solicitó al área de Comunicaciones la creación de flyer que invite a los grupos de valor a identificarse mediante el diligenciamiento de formulario web. También se solicitó la divulgación mediante web, mailing y redes sociales y en el micrositio participa (consultas ciudadanas).</t>
    </r>
    <r>
      <rPr>
        <b/>
        <sz val="12"/>
        <color rgb="FF000000"/>
        <rFont val="Arial"/>
        <family val="2"/>
      </rPr>
      <t xml:space="preserve"> 
¿Cuándo se hizo?</t>
    </r>
    <r>
      <rPr>
        <sz val="12"/>
        <color rgb="FF000000"/>
        <rFont val="Arial"/>
        <family val="2"/>
      </rPr>
      <t xml:space="preserve"> Septiembre
</t>
    </r>
  </si>
  <si>
    <t>Correo solicitud creación pieza comunicativa y divulgación web, redes y mailing, formato de solicitud y micrositio participa (consultas ciudadanas).</t>
  </si>
  <si>
    <t>PAO-PLA-2022-5</t>
  </si>
  <si>
    <t>Dar a conocer estrategia de rendición de cuentas para consulta de la ciudadanía</t>
  </si>
  <si>
    <t>1 Estrategia RdC</t>
  </si>
  <si>
    <t>Estrategia Rendición de Cuentas, formulario web, flyer.</t>
  </si>
  <si>
    <r>
      <rPr>
        <b/>
        <sz val="12"/>
        <rFont val="Arial"/>
        <family val="2"/>
      </rPr>
      <t>¿Qué se hizo?</t>
    </r>
    <r>
      <rPr>
        <sz val="12"/>
        <rFont val="Arial"/>
        <family val="2"/>
      </rPr>
      <t xml:space="preserve"> Se dio a conocer para consulta a la ciudadanía el documento "Estrategia Integral de Rendición de Cuentas 2022"
</t>
    </r>
    <r>
      <rPr>
        <b/>
        <sz val="12"/>
        <rFont val="Arial"/>
        <family val="2"/>
      </rPr>
      <t xml:space="preserve">¿Cómo se hizo? </t>
    </r>
    <r>
      <rPr>
        <sz val="12"/>
        <rFont val="Arial"/>
        <family val="2"/>
      </rPr>
      <t xml:space="preserve">a través de divulgación a los grupos de valor institucionales
</t>
    </r>
    <r>
      <rPr>
        <b/>
        <sz val="12"/>
        <rFont val="Arial"/>
        <family val="2"/>
      </rPr>
      <t xml:space="preserve">
¿Cuándo se hizo?</t>
    </r>
    <r>
      <rPr>
        <sz val="12"/>
        <rFont val="Arial"/>
        <family val="2"/>
      </rPr>
      <t xml:space="preserve"> marzo de 2022 
</t>
    </r>
  </si>
  <si>
    <t>Formulario web, correo masivo (mailing), documento estretagia, flyer, pubicación web, publicación resdes sociales, validación estrategia mailing, resultados formulario web</t>
  </si>
  <si>
    <t>PAO-PLA-2022-6</t>
  </si>
  <si>
    <t>Incluir tema de planes de mejoramiento en la información que se va a dar a conocer a la ciudadanía para la rendición de cuentas</t>
  </si>
  <si>
    <t>2 informes RdC</t>
  </si>
  <si>
    <t>Informe previo Rendición de Cuentas</t>
  </si>
  <si>
    <r>
      <rPr>
        <b/>
        <sz val="12"/>
        <color rgb="FF000000"/>
        <rFont val="Arial"/>
        <family val="2"/>
      </rPr>
      <t>¿Qué se hizo?</t>
    </r>
    <r>
      <rPr>
        <sz val="12"/>
        <color rgb="FF000000"/>
        <rFont val="Arial"/>
        <family val="2"/>
      </rPr>
      <t xml:space="preserve"> se publicó información acerca de planes de mejora en informe previo a la ciudadanía anterior a la audiencia pública de Rendición de Cuentas vigencia 2021 (informe de cumplimiento de metas) 
</t>
    </r>
    <r>
      <rPr>
        <b/>
        <sz val="12"/>
        <color rgb="FF000000"/>
        <rFont val="Arial"/>
        <family val="2"/>
      </rPr>
      <t xml:space="preserve">¿Cómo se hizo? </t>
    </r>
    <r>
      <rPr>
        <sz val="12"/>
        <color rgb="FF000000"/>
        <rFont val="Arial"/>
        <family val="2"/>
      </rPr>
      <t xml:space="preserve">La OCI suministró la información para su inclusión en el informe previo de RdC 
</t>
    </r>
    <r>
      <rPr>
        <b/>
        <sz val="12"/>
        <color rgb="FF000000"/>
        <rFont val="Arial"/>
        <family val="2"/>
      </rPr>
      <t xml:space="preserve">¿Cuándo se hizo? </t>
    </r>
    <r>
      <rPr>
        <sz val="12"/>
        <color rgb="FF000000"/>
        <rFont val="Arial"/>
        <family val="2"/>
      </rPr>
      <t xml:space="preserve">febrero de 2022
</t>
    </r>
  </si>
  <si>
    <t>Informe de cumplimiento de metas IDIPRON vigencia 2021, captura de pantalla publicación web institucional</t>
  </si>
  <si>
    <r>
      <rPr>
        <b/>
        <sz val="12"/>
        <color rgb="FF000000"/>
        <rFont val="Arial"/>
        <family val="2"/>
      </rPr>
      <t>¿Qué se hizo?</t>
    </r>
    <r>
      <rPr>
        <sz val="12"/>
        <color rgb="FF000000"/>
        <rFont val="Arial"/>
        <family val="2"/>
      </rPr>
      <t xml:space="preserve"> se publicó informe de Rendición de Cuentas proceso 2022 (vigencia 2021).
</t>
    </r>
    <r>
      <rPr>
        <b/>
        <sz val="12"/>
        <color rgb="FF000000"/>
        <rFont val="Arial"/>
        <family val="2"/>
      </rPr>
      <t>¿Cómo se hizo?</t>
    </r>
    <r>
      <rPr>
        <sz val="12"/>
        <color rgb="FF000000"/>
        <rFont val="Arial"/>
        <family val="2"/>
      </rPr>
      <t xml:space="preserve"> Se documentó todo el proceso en cada una de sus etapas y se realizó informe, el cuel posteriormente fue publicado en el sitio web del Instituto.
</t>
    </r>
    <r>
      <rPr>
        <b/>
        <sz val="12"/>
        <color rgb="FF000000"/>
        <rFont val="Arial"/>
        <family val="2"/>
      </rPr>
      <t>¿Cuándo se hizo?</t>
    </r>
    <r>
      <rPr>
        <sz val="12"/>
        <color rgb="FF000000"/>
        <rFont val="Arial"/>
        <family val="2"/>
      </rPr>
      <t xml:space="preserve"> junio de 2022</t>
    </r>
  </si>
  <si>
    <t>Informe Rendición de Cuentas 2022</t>
  </si>
  <si>
    <t>Realizar actividades del proceso de planeacion para el fortalecimiento de la politica de la politica de  Participación Ciudadana
PAI-PLA-2022-18</t>
  </si>
  <si>
    <t>PAO-PLA-2022-7</t>
  </si>
  <si>
    <t>Revisión de procedimientos para indicar las acciones en relacion a los reportes individuales de la evaluación de resultados de las actividades de participación ciudadana</t>
  </si>
  <si>
    <t>2 procedimientos</t>
  </si>
  <si>
    <t xml:space="preserve"> Procedimientos "Rendición de Cuentas" y "Procesos, acciones y actividades de interacción con los grupos de valor"</t>
  </si>
  <si>
    <r>
      <rPr>
        <b/>
        <sz val="12"/>
        <rFont val="Arial"/>
        <family val="2"/>
      </rPr>
      <t>¿Qué se hizo?</t>
    </r>
    <r>
      <rPr>
        <sz val="12"/>
        <rFont val="Arial"/>
        <family val="2"/>
      </rPr>
      <t xml:space="preserve"> se publicaron los procedimientos sobre "Rendición de Cuentas y Acciones con grupos de Valor"
</t>
    </r>
    <r>
      <rPr>
        <b/>
        <sz val="12"/>
        <rFont val="Arial"/>
        <family val="2"/>
      </rPr>
      <t>¿Cómo se hizo?</t>
    </r>
    <r>
      <rPr>
        <sz val="12"/>
        <rFont val="Arial"/>
        <family val="2"/>
      </rPr>
      <t xml:space="preserve"> se realizó el proceso de creación y solicitud de publicación de los procedimientos
</t>
    </r>
    <r>
      <rPr>
        <b/>
        <sz val="12"/>
        <rFont val="Arial"/>
        <family val="2"/>
      </rPr>
      <t>¿Cuándo se hizo?</t>
    </r>
    <r>
      <rPr>
        <sz val="12"/>
        <rFont val="Arial"/>
        <family val="2"/>
      </rPr>
      <t xml:space="preserve"> Marzo de 2022</t>
    </r>
  </si>
  <si>
    <t>PAO-PLA-2022-8</t>
  </si>
  <si>
    <t xml:space="preserve">
Creación de formato de seguimiento y resultados (reportes individuales de la evaluación de resultados de las actividades de participación ciudadana)</t>
  </si>
  <si>
    <t>1 formato</t>
  </si>
  <si>
    <t>Formato de seguimiento</t>
  </si>
  <si>
    <t>Se realizará para el cuarto seguimiento</t>
  </si>
  <si>
    <t>PAO-PLA-2022-9</t>
  </si>
  <si>
    <t xml:space="preserve">Incluir en el PIPC los roles y responsabilidades de las áreas de la entidad en temas de participación </t>
  </si>
  <si>
    <t>1 documento actualizado</t>
  </si>
  <si>
    <t xml:space="preserve">PIPC ajustado con los roles y responsabilidades de las áreas del Instituto en temas de Participación </t>
  </si>
  <si>
    <t>Realizar actividades del proceso de planeacion de la estrategia  de Rendición de cuentas  del PAAC
PAI-PLA-2022-19</t>
  </si>
  <si>
    <t>PAO-PLA-2022-10</t>
  </si>
  <si>
    <t xml:space="preserve">
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
 </t>
  </si>
  <si>
    <t>1 documento</t>
  </si>
  <si>
    <t>Documento estrategia, solicitud publicación, flyer, capturas de pantalla publicación</t>
  </si>
  <si>
    <r>
      <rPr>
        <b/>
        <sz val="12"/>
        <rFont val="Arial"/>
        <family val="2"/>
      </rPr>
      <t xml:space="preserve">¿Qué se hizo? </t>
    </r>
    <r>
      <rPr>
        <sz val="12"/>
        <rFont val="Arial"/>
        <family val="2"/>
      </rPr>
      <t xml:space="preserve">se elaboró y publicó la estrategia de RdC 2022
</t>
    </r>
    <r>
      <rPr>
        <b/>
        <sz val="12"/>
        <rFont val="Arial"/>
        <family val="2"/>
      </rPr>
      <t>¿Cómo se hizo?</t>
    </r>
    <r>
      <rPr>
        <sz val="12"/>
        <rFont val="Arial"/>
        <family val="2"/>
      </rPr>
      <t xml:space="preserve"> Solicitando publicación al área de Comunicaciones
</t>
    </r>
    <r>
      <rPr>
        <b/>
        <sz val="12"/>
        <rFont val="Arial"/>
        <family val="2"/>
      </rPr>
      <t>¿Cuándo se hizo?</t>
    </r>
    <r>
      <rPr>
        <sz val="12"/>
        <rFont val="Arial"/>
        <family val="2"/>
      </rPr>
      <t xml:space="preserve"> Marzo de 2022</t>
    </r>
  </si>
  <si>
    <t xml:space="preserve">Solicitud pieza comunicativa, correo solicitud, documento estrategia, captura pantalla publicación web institucional </t>
  </si>
  <si>
    <t>PAO-PLA-2022-11</t>
  </si>
  <si>
    <t>Publicar un informe en el sitio web del Instituto sobre los ejercicios de Rendición de Cuentas que se desarrollen en el año.</t>
  </si>
  <si>
    <t>1 informe y 1 pieza comunicativa</t>
  </si>
  <si>
    <t>Solicitud publicación, informe Rendición de Cuentas, Flyer, capturas de pantalla publicación sitio web</t>
  </si>
  <si>
    <r>
      <rPr>
        <b/>
        <sz val="12"/>
        <rFont val="Arial"/>
        <family val="2"/>
      </rPr>
      <t>¿Qué se hizo?</t>
    </r>
    <r>
      <rPr>
        <sz val="12"/>
        <rFont val="Arial"/>
        <family val="2"/>
      </rPr>
      <t xml:space="preserve"> se realizó informe sobre el proceso de RdC 2022 (vigencia 2021) 
</t>
    </r>
    <r>
      <rPr>
        <b/>
        <sz val="12"/>
        <rFont val="Arial"/>
        <family val="2"/>
      </rPr>
      <t>¿Cómo se hizo?</t>
    </r>
    <r>
      <rPr>
        <sz val="12"/>
        <rFont val="Arial"/>
        <family val="2"/>
      </rPr>
      <t xml:space="preserve"> Recopilando en un informe todas las acciones de la ruta metodológica de RdC en el IDIPRON  y solicitando publicación al área de Comunicaciones
</t>
    </r>
    <r>
      <rPr>
        <b/>
        <sz val="12"/>
        <rFont val="Arial"/>
        <family val="2"/>
      </rPr>
      <t>¿Cuándo se hizo?</t>
    </r>
    <r>
      <rPr>
        <sz val="12"/>
        <rFont val="Arial"/>
        <family val="2"/>
      </rPr>
      <t xml:space="preserve"> junio</t>
    </r>
  </si>
  <si>
    <t>Correo solicitud publicación, formato de solicitud de publicación, correo solicitud pieza comunicativa, captura de pantalla de publicación web, informe proceso RdC 2022 IDIPRON (vigencia 2021)</t>
  </si>
  <si>
    <t>PAO-PLA-2022-12</t>
  </si>
  <si>
    <t xml:space="preserve">Realizar consultas ciudadanas sobre temáticas asociadas a la Estrategia de Rendicion de Cuentas </t>
  </si>
  <si>
    <t>3 Consultas ciudadanas a través de formulario web</t>
  </si>
  <si>
    <t>Solicitud realización flyer consultas, capturas pantalla publicaciones consultas, formularios web, resultados consulta</t>
  </si>
  <si>
    <r>
      <rPr>
        <b/>
        <sz val="12"/>
        <rFont val="Arial"/>
        <family val="2"/>
      </rPr>
      <t>¿Qué se hizo?</t>
    </r>
    <r>
      <rPr>
        <sz val="12"/>
        <rFont val="Arial"/>
        <family val="2"/>
      </rPr>
      <t xml:space="preserve"> se realizaron 3 consultas sobre temas de RdC, estrategia RdC y Plan Institucional de Participacion
</t>
    </r>
    <r>
      <rPr>
        <b/>
        <sz val="12"/>
        <rFont val="Arial"/>
        <family val="2"/>
      </rPr>
      <t>¿Cómo se hizo?</t>
    </r>
    <r>
      <rPr>
        <sz val="12"/>
        <rFont val="Arial"/>
        <family val="2"/>
      </rPr>
      <t xml:space="preserve"> Solicitando consultas de temas sobre RdC y publicaciónes área de Comunicaciones
</t>
    </r>
    <r>
      <rPr>
        <b/>
        <sz val="12"/>
        <rFont val="Arial"/>
        <family val="2"/>
      </rPr>
      <t>¿Cuándo se hizo?</t>
    </r>
    <r>
      <rPr>
        <sz val="12"/>
        <rFont val="Arial"/>
        <family val="2"/>
      </rPr>
      <t xml:space="preserve"> Enero, febrero y marzo de 2022</t>
    </r>
  </si>
  <si>
    <t>Formularios consulta, resultados formularios,flyer consulta, validación consultas</t>
  </si>
  <si>
    <t>PAO-PLA-2022-13</t>
  </si>
  <si>
    <t>Realizar jornadas de trabajo con la ciudadanía para informarles sobre la estrategia de Causas Ciudadanas y propiciar su utilización en el módulo "Bogotá participa" de la plataforma de Gobierno Abierto de Bogotá.</t>
  </si>
  <si>
    <t>4 Actividades de causas ciudadanas</t>
  </si>
  <si>
    <t>Formatos de asistencia, registros fotográficos, material utilizado jornadas pedagógicas</t>
  </si>
  <si>
    <r>
      <rPr>
        <b/>
        <sz val="12"/>
        <rFont val="Arial"/>
        <family val="2"/>
      </rPr>
      <t>¿Qué se hizo?</t>
    </r>
    <r>
      <rPr>
        <sz val="12"/>
        <rFont val="Arial"/>
        <family val="2"/>
      </rPr>
      <t xml:space="preserve"> 2 jornadas de pedagogía con grupos de valor del Instituto frente a Causas Ciudadanas
</t>
    </r>
    <r>
      <rPr>
        <b/>
        <sz val="12"/>
        <rFont val="Arial"/>
        <family val="2"/>
      </rPr>
      <t>¿Cómo se hizo?</t>
    </r>
    <r>
      <rPr>
        <sz val="12"/>
        <rFont val="Arial"/>
        <family val="2"/>
      </rPr>
      <t xml:space="preserve"> Jornada presencial en el IDIPRON, jornada presencial en la plaza Santamaría
</t>
    </r>
    <r>
      <rPr>
        <b/>
        <sz val="12"/>
        <rFont val="Arial"/>
        <family val="2"/>
      </rPr>
      <t>¿Cuándo se hizo?</t>
    </r>
    <r>
      <rPr>
        <sz val="12"/>
        <rFont val="Arial"/>
        <family val="2"/>
      </rPr>
      <t xml:space="preserve"> Junio 2 y 11</t>
    </r>
  </si>
  <si>
    <t>Flyer, asistencias, notas periodísticas comunicaciones en la web, registro fotográfico</t>
  </si>
  <si>
    <r>
      <rPr>
        <b/>
        <sz val="12"/>
        <color rgb="FF000000"/>
        <rFont val="Arial"/>
        <family val="2"/>
      </rPr>
      <t>¿Qué se hizo?</t>
    </r>
    <r>
      <rPr>
        <sz val="12"/>
        <color rgb="FF000000"/>
        <rFont val="Arial"/>
        <family val="2"/>
      </rPr>
      <t xml:space="preserve"> 2 jornadas de pedagogía con grupos de valor del Instituto frente a Causas Ciudadanas
</t>
    </r>
    <r>
      <rPr>
        <b/>
        <sz val="12"/>
        <color rgb="FF000000"/>
        <rFont val="Arial"/>
        <family val="2"/>
      </rPr>
      <t>¿Cómo se hizo?</t>
    </r>
    <r>
      <rPr>
        <sz val="12"/>
        <color rgb="FF000000"/>
        <rFont val="Arial"/>
        <family val="2"/>
      </rPr>
      <t xml:space="preserve"> Jornadas presenciales en la UPI La Victoria del IDIPRON con varios grupos de valor.
</t>
    </r>
    <r>
      <rPr>
        <b/>
        <sz val="12"/>
        <color rgb="FF000000"/>
        <rFont val="Arial"/>
        <family val="2"/>
      </rPr>
      <t>¿Cuándo se hizo?</t>
    </r>
    <r>
      <rPr>
        <sz val="12"/>
        <color rgb="FF000000"/>
        <rFont val="Arial"/>
        <family val="2"/>
      </rPr>
      <t xml:space="preserve"> agosto </t>
    </r>
  </si>
  <si>
    <t>Flyer, asistencias, notas periodísticas comunicaciones en la web.</t>
  </si>
  <si>
    <t>PAO-PLA-2022-14</t>
  </si>
  <si>
    <t>Realización de Audiencias Públicas Participativas de Rendición de Cuentas .</t>
  </si>
  <si>
    <t xml:space="preserve">2 Audiencias Públicas Participativas de Rendición de Cuentas.  </t>
  </si>
  <si>
    <t>Flyer, video transmisión, formulario web, capturas de pantalla transmisión</t>
  </si>
  <si>
    <r>
      <rPr>
        <b/>
        <sz val="12"/>
        <rFont val="Arial"/>
        <family val="2"/>
      </rPr>
      <t>¿Qué se hizo?</t>
    </r>
    <r>
      <rPr>
        <sz val="12"/>
        <rFont val="Arial"/>
        <family val="2"/>
      </rPr>
      <t xml:space="preserve"> 2 audiencias públicas de RdC (sectorial e IDIPRON) para mostrar la gestión 2021
</t>
    </r>
    <r>
      <rPr>
        <b/>
        <sz val="12"/>
        <rFont val="Arial"/>
        <family val="2"/>
      </rPr>
      <t>¿Cómo se hizo?</t>
    </r>
    <r>
      <rPr>
        <sz val="12"/>
        <rFont val="Arial"/>
        <family val="2"/>
      </rPr>
      <t xml:space="preserve"> Solicitando consultas de temas sobre RdC y publicaciónes área de Comunicaciones
</t>
    </r>
    <r>
      <rPr>
        <b/>
        <sz val="12"/>
        <rFont val="Arial"/>
        <family val="2"/>
      </rPr>
      <t>¿Cuándo se hizo?</t>
    </r>
    <r>
      <rPr>
        <sz val="12"/>
        <rFont val="Arial"/>
        <family val="2"/>
      </rPr>
      <t xml:space="preserve"> Marzo 29 y 31</t>
    </r>
  </si>
  <si>
    <t>Flyer invitación, formularios web, video transmisión, presentaciónes Power Point, correos masivos, capturas de pantalla web y redes sociales, libreto, minuto a minuto, registro fotográfico</t>
  </si>
  <si>
    <t>PAO-PLA-2022-15</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</si>
  <si>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</si>
  <si>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</si>
  <si>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prestablecidos por la Oficina Asesora de Planeación, (según la modalidad)</t>
  </si>
  <si>
    <r>
      <rPr>
        <b/>
        <sz val="12"/>
        <rFont val="Arial"/>
        <family val="2"/>
      </rPr>
      <t>¿Qué se hizo?</t>
    </r>
    <r>
      <rPr>
        <sz val="12"/>
        <rFont val="Arial"/>
        <family val="2"/>
      </rPr>
      <t xml:space="preserve"> 2 instrumentos de recopilación de información en el marco de la audiencia de RdC IDIPRON
</t>
    </r>
    <r>
      <rPr>
        <b/>
        <sz val="12"/>
        <rFont val="Arial"/>
        <family val="2"/>
      </rPr>
      <t>¿Cómo se hizo?</t>
    </r>
    <r>
      <rPr>
        <sz val="12"/>
        <rFont val="Arial"/>
        <family val="2"/>
      </rPr>
      <t xml:space="preserve"> 2 formularios web socializados en la transmisión de la audiencia
</t>
    </r>
    <r>
      <rPr>
        <b/>
        <sz val="12"/>
        <rFont val="Arial"/>
        <family val="2"/>
      </rPr>
      <t>¿Cuándo se hizo?</t>
    </r>
    <r>
      <rPr>
        <sz val="12"/>
        <rFont val="Arial"/>
        <family val="2"/>
      </rPr>
      <t xml:space="preserve"> Marzo 31</t>
    </r>
  </si>
  <si>
    <t>2 formularios web</t>
  </si>
  <si>
    <t>PAO-PLA-2022-16</t>
  </si>
  <si>
    <r>
      <t>Retroalimentar a la ciudadanía sobre los resultados de su participación</t>
    </r>
    <r>
      <rPr>
        <sz val="12"/>
        <color rgb="FFFF0000"/>
        <rFont val="Times New Roman"/>
        <family val="1"/>
      </rPr>
      <t xml:space="preserve"> </t>
    </r>
    <r>
      <rPr>
        <sz val="12"/>
        <rFont val="Times New Roman"/>
        <family val="1"/>
      </rPr>
      <t>en las Audiencias Públicas de Rendición de Cuentas por medio de las inquietudes realizadas.</t>
    </r>
  </si>
  <si>
    <t>1 documento respuestas</t>
  </si>
  <si>
    <t>1 documento (respuestas a inquietudes) y 1 pieza comunicativa (conocer las respuestas en el sitio web), captura de pantalla publicación informe</t>
  </si>
  <si>
    <r>
      <rPr>
        <b/>
        <sz val="12"/>
        <rFont val="Arial"/>
        <family val="2"/>
      </rPr>
      <t>¿Qué se hizo?</t>
    </r>
    <r>
      <rPr>
        <sz val="12"/>
        <rFont val="Arial"/>
        <family val="2"/>
      </rPr>
      <t xml:space="preserve"> Responder las preguntas que la ciudadanía realizó en la audiencia de RdC del IDIPRON
</t>
    </r>
    <r>
      <rPr>
        <b/>
        <sz val="12"/>
        <rFont val="Arial"/>
        <family val="2"/>
      </rPr>
      <t xml:space="preserve">¿Cómo se hizo? </t>
    </r>
    <r>
      <rPr>
        <sz val="12"/>
        <rFont val="Arial"/>
        <family val="2"/>
      </rPr>
      <t xml:space="preserve">Se respondieron los SDQS y se publicaron en el sitio web institucional. 
</t>
    </r>
    <r>
      <rPr>
        <b/>
        <sz val="12"/>
        <rFont val="Arial"/>
        <family val="2"/>
      </rPr>
      <t xml:space="preserve">
¿Cuándo se hizo?</t>
    </r>
    <r>
      <rPr>
        <sz val="12"/>
        <rFont val="Arial"/>
        <family val="2"/>
      </rPr>
      <t xml:space="preserve"> Mayo</t>
    </r>
  </si>
  <si>
    <t>Captura pantalla respuestas, documento respuestas, flyer, publicación web y redes</t>
  </si>
  <si>
    <t>PAO-PLA-2022-17</t>
  </si>
  <si>
    <t>Implementar acciones de dialogo (foros virtuales) que permitan la participación de diversos representantes de los grupos de valor.</t>
  </si>
  <si>
    <t xml:space="preserve">  3 foros virtuales</t>
  </si>
  <si>
    <r>
      <rPr>
        <b/>
        <sz val="12"/>
        <rFont val="Arial"/>
        <family val="2"/>
      </rPr>
      <t>¿Qué se hizo?</t>
    </r>
    <r>
      <rPr>
        <sz val="12"/>
        <rFont val="Arial"/>
        <family val="2"/>
      </rPr>
      <t xml:space="preserve">1 foro virtual de participación sobre políticas públicas en el IDIPRON
</t>
    </r>
    <r>
      <rPr>
        <b/>
        <sz val="12"/>
        <rFont val="Arial"/>
        <family val="2"/>
      </rPr>
      <t xml:space="preserve">¿Cómo se hizo? </t>
    </r>
    <r>
      <rPr>
        <sz val="12"/>
        <rFont val="Arial"/>
        <family val="2"/>
      </rPr>
      <t>Transmisión de</t>
    </r>
    <r>
      <rPr>
        <b/>
        <sz val="12"/>
        <rFont val="Arial"/>
        <family val="2"/>
      </rPr>
      <t xml:space="preserve"> </t>
    </r>
    <r>
      <rPr>
        <sz val="12"/>
        <rFont val="Arial"/>
        <family val="2"/>
      </rPr>
      <t xml:space="preserve">Facebook Live con temas de las políticas transversales a la misionalidad del IDIPRON 
</t>
    </r>
    <r>
      <rPr>
        <b/>
        <sz val="12"/>
        <rFont val="Arial"/>
        <family val="2"/>
      </rPr>
      <t>¿Cuándo se hizo?</t>
    </r>
    <r>
      <rPr>
        <sz val="12"/>
        <rFont val="Arial"/>
        <family val="2"/>
      </rPr>
      <t xml:space="preserve"> junio</t>
    </r>
  </si>
  <si>
    <t>Correo solicitud pieza y correo publicación, formato solicitud publicación, video Facebook Live, flyer, invitaciones redes y web,minuto a minuto, presentación Power Point</t>
  </si>
  <si>
    <r>
      <rPr>
        <b/>
        <sz val="12"/>
        <color rgb="FF000000"/>
        <rFont val="Arial"/>
        <family val="2"/>
      </rPr>
      <t xml:space="preserve">¿Qué se hizo? </t>
    </r>
    <r>
      <rPr>
        <sz val="12"/>
        <color rgb="FF000000"/>
        <rFont val="Arial"/>
        <family val="2"/>
      </rPr>
      <t xml:space="preserve">2 foros virtuales de participación sobre MIPG y Causas Ciudadanas.
</t>
    </r>
    <r>
      <rPr>
        <b/>
        <sz val="12"/>
        <color rgb="FF000000"/>
        <rFont val="Arial"/>
        <family val="2"/>
      </rPr>
      <t xml:space="preserve">¿Cómo se hizo? </t>
    </r>
    <r>
      <rPr>
        <sz val="12"/>
        <color rgb="FF000000"/>
        <rFont val="Arial"/>
        <family val="2"/>
      </rPr>
      <t>Transmisión de</t>
    </r>
    <r>
      <rPr>
        <b/>
        <sz val="12"/>
        <color rgb="FF000000"/>
        <rFont val="Arial"/>
        <family val="2"/>
      </rPr>
      <t xml:space="preserve"> </t>
    </r>
    <r>
      <rPr>
        <sz val="12"/>
        <color rgb="FF000000"/>
        <rFont val="Arial"/>
        <family val="2"/>
      </rPr>
      <t xml:space="preserve">Facebook Live con temas del Modelo Integrado de Planeación y Gestión y Causas Ciudadanas de Gobierno Abierto 
</t>
    </r>
    <r>
      <rPr>
        <b/>
        <sz val="12"/>
        <color rgb="FF000000"/>
        <rFont val="Arial"/>
        <family val="2"/>
      </rPr>
      <t>¿Cuándo se hizo?</t>
    </r>
    <r>
      <rPr>
        <sz val="12"/>
        <color rgb="FF000000"/>
        <rFont val="Arial"/>
        <family val="2"/>
      </rPr>
      <t xml:space="preserve"> julio y septiembre</t>
    </r>
  </si>
  <si>
    <t>PAO-PLA-2022-18</t>
  </si>
  <si>
    <t>Realizar la evaluación y publicación de la implementación de la Estrategia Integral de Rendición de Cuentas 2021</t>
  </si>
  <si>
    <t>1 Informe</t>
  </si>
  <si>
    <t>1 Informe de la Estrategia Integral de Rendición de Cuentas vigencia 2022</t>
  </si>
  <si>
    <t>PAO-PLA-2022-19</t>
  </si>
  <si>
    <t>Evaluación de la estrategia de Rendición de Cuentas</t>
  </si>
  <si>
    <t>1 Informe de evaluación de la estrategia</t>
  </si>
  <si>
    <t>Se realizará para el cuarto seguimiento. Sin embargo se hace referencia que es la misma actividad anterior con código PAO-PLA-2022-18</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</si>
  <si>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</si>
  <si>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</si>
  <si>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</si>
  <si>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</si>
  <si>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</si>
  <si>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</si>
  <si>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</si>
  <si>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</si>
  <si>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</si>
  <si>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</si>
  <si>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</si>
  <si>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e implementar la política y estrategia de comunicaciones del IDIPRON para dar lineamientos claros y estratégicos en el manejo de comunicaciones internas y externas.
Divulgar información institucional de acuerdo al plan de comunicaciones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</si>
  <si>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</si>
  <si>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</si>
  <si>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</si>
  <si>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</si>
  <si>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</si>
  <si>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</si>
  <si>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</si>
  <si>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Dora Cecilia Rodriguez Avendano - Profesional equipo políticas publicas poblacionales</t>
  </si>
  <si>
    <t>Fabian Andres Correa Alvarez - Jefe Oficina Asesora de Planeación</t>
  </si>
  <si>
    <t>Yuli Cristel Pena Arboleda</t>
  </si>
  <si>
    <t>Edwin Alvaro Herrera Gonzalez - Coordinador Participación Ciudadana</t>
  </si>
  <si>
    <t>Fecha de aprobación:</t>
  </si>
  <si>
    <t>Fecha de revisión :</t>
  </si>
  <si>
    <t xml:space="preserve">Jonathan Alberto Bustos Ramirez - Contratista </t>
  </si>
  <si>
    <t>Responsable de área/dependencia</t>
  </si>
  <si>
    <t>Wilmar Fernando Sanabria Higuera - Coordinador - Simi - Contratista</t>
  </si>
  <si>
    <t>Ingrid Carolina Ardila Munoz</t>
  </si>
  <si>
    <t xml:space="preserve">MIPG - </t>
  </si>
  <si>
    <t>PLANEACIÓN</t>
  </si>
  <si>
    <t>E-PLA-FT-028</t>
  </si>
  <si>
    <t>07</t>
  </si>
  <si>
    <t>HOJA DE VIDA Y MONITOREO INDICADOR</t>
  </si>
  <si>
    <t>VIGENCIA DESDE</t>
  </si>
  <si>
    <t>INFORMACIÓN PROCESO</t>
  </si>
  <si>
    <t>TIPO DE PROCESO</t>
  </si>
  <si>
    <t>NOMBRE DEL PROCESO</t>
  </si>
  <si>
    <t>SIGLA</t>
  </si>
  <si>
    <t>Estratégicos</t>
  </si>
  <si>
    <t>Planeación</t>
  </si>
  <si>
    <t>PLA</t>
  </si>
  <si>
    <t>DEFINICIÓN DEL INDICADOR</t>
  </si>
  <si>
    <t>NOMBRE DEL INDICADOR</t>
  </si>
  <si>
    <t>TIPO</t>
  </si>
  <si>
    <t>CÓDIGO DE INDICADOR</t>
  </si>
  <si>
    <t>Armonización de los sistemas de información Misional</t>
  </si>
  <si>
    <t>Indicador Estratégico / Indicador de Gestión</t>
  </si>
  <si>
    <t>IN-PEI-GES-PLA-003</t>
  </si>
  <si>
    <t>02</t>
  </si>
  <si>
    <t xml:space="preserve">OBJETIVO ESTRATÉGICO </t>
  </si>
  <si>
    <t xml:space="preserve">INICIATIVA ESTRATÉGICO </t>
  </si>
  <si>
    <t>CÓDIGO ASIGNADO AL PROYECTO DE INVERSIÓN</t>
  </si>
  <si>
    <t>NOMBRE DEL PROYECTO</t>
  </si>
  <si>
    <t>8. Fortalecer la gestión del conocimiento de la entidad en la atención y prevención de las diversas dinámicas de la calle que afecta a los niños, niñas, adolescentes y jóvenes.</t>
  </si>
  <si>
    <t>Diseñar y desarrollar un nuevo sistema de información poblacional para la toma de decisiones</t>
  </si>
  <si>
    <t>OBJETIVO DEL INDICADOR</t>
  </si>
  <si>
    <t>TIPOLOGÍA DE INDICADOR</t>
  </si>
  <si>
    <t>LÍNEA BASE</t>
  </si>
  <si>
    <t>META OBJETIVO</t>
  </si>
  <si>
    <t>META</t>
  </si>
  <si>
    <t xml:space="preserve">PLAZO  DE CUMPLIMIENTO </t>
  </si>
  <si>
    <t>VIGENCIA DE CUMPLIMENTO</t>
  </si>
  <si>
    <t>Realizar la medicion del grado de implementación del nuevo sistema de información misional de acuerdo con los lienamientos del proyecto.</t>
  </si>
  <si>
    <t>Eficacia</t>
  </si>
  <si>
    <t>2021</t>
  </si>
  <si>
    <t>2022</t>
  </si>
  <si>
    <t>2023</t>
  </si>
  <si>
    <t>2024</t>
  </si>
  <si>
    <t xml:space="preserve">3 años </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</si>
  <si>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</si>
  <si>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</si>
  <si>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</si>
  <si>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</si>
  <si>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</si>
  <si>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</si>
  <si>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</si>
  <si>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</si>
  <si>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</si>
  <si>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</si>
  <si>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</si>
  <si>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Cuatrimestral</t>
  </si>
  <si>
    <t>44% al 40%</t>
  </si>
  <si>
    <t>&lt;39%</t>
  </si>
  <si>
    <t>Ascendente</t>
  </si>
  <si>
    <t>Dirección-subdirección operativa de metodos educativa - Oficina Asesora de planeación</t>
  </si>
  <si>
    <t>FUENTE DE INFORMACIÓN</t>
  </si>
  <si>
    <t>FÓRMULA DE CÁLCULO DEL INDICADOR</t>
  </si>
  <si>
    <t>Solicitudes de desarrollo, correo electrónicos o actas que especifiquen los desarrollos solicitados a implementar. 
Correos electrónicos, Formato de registro de pruebas o evidencia del desarrollo en entorno de producción</t>
  </si>
  <si>
    <t>( # de desarrollos en pruebas con usuarios / # de desarrollos programados)*100</t>
  </si>
  <si>
    <t>COMPORTAMIENTO INDICADOR</t>
  </si>
  <si>
    <t>Meses:</t>
  </si>
  <si>
    <t>DICIEMBRE 2021</t>
  </si>
  <si>
    <t>ABRIL 2022</t>
  </si>
  <si>
    <t>AGOSTO 2022</t>
  </si>
  <si>
    <t>DICIEMBRE 2022</t>
  </si>
  <si>
    <t>Dato Numerador:</t>
  </si>
  <si>
    <t>Dato Denominador:</t>
  </si>
  <si>
    <t>MONITOREO INDICADOR</t>
  </si>
  <si>
    <t>Periodo</t>
  </si>
  <si>
    <t>Resultado monitoreo</t>
  </si>
  <si>
    <t>Resultado Meta Vigencia</t>
  </si>
  <si>
    <t>Diciembre 2021</t>
  </si>
  <si>
    <t>Abril 2022</t>
  </si>
  <si>
    <t>Agosto 2022</t>
  </si>
  <si>
    <t>Diciembre 2022</t>
  </si>
  <si>
    <t>ANÁLISIS RESULTADO DEL INDICADOR</t>
  </si>
  <si>
    <t>Se puede evidenciar que para esta vigencia el cumplimiento del indicador fue del 100%, consistente con la vigencia anterior que se obtuvo tambien un resultado del 100%, dicho resultado es constante, el resultado del indicador  se obtiene mediante la entrega a prueba de los 12 formularios concernientes al del tercer ciclo del proyecto:  
Planilla de asistencia diaria 
Asistencia semanal a formación, práctica o convenios 
Matricula talleres 
Valoración competencias  cursos informales /formación tècnica talleres 
Gestión de matriculas
Cuestionario de intereses y habilidades básicas ocupacionales 
Perfil vocacional técnica 
Valoración terapia ocupacional entrevista semiestructurada 
Valoración e identificación de habilidades, competencias e intereses ocupacionales  terapia ocupacional
 Valoración y caracterización de nna terapia ocupacional
Formato perfil ocupacional
Valoración y seguimiento medicina general 
Por lo anterior se identifica que el indicador se encuentra en un nivel máximo de medición, dandole asi un cumplimiento a la meta propuesta por el Proceso. Como evidencia se adjunta lso correos de lanzamiento al entorno de producción que se hace para los 12 desarrollos del tercer ciclo del proyecto.</t>
  </si>
  <si>
    <t>LIMITANTES</t>
  </si>
  <si>
    <t>Los desarrolladores ejecutan un cronograma de entrega a pruebas peroen paralelo realizan mas actividades: analisis de solicitudes de desarrollo del proximo ciclo del proyecto y soporte a entorno de producción, lo que puede ocasionar incumplimiento en las fechas de entrega de desarrollos a prueba. EL DESARROLLO DE PRIMERA FASE PAIF SE ASIGNO AL CUARTO CICLO DEL PROYECTO.</t>
  </si>
  <si>
    <t>CONTROL DE CAMBIOS DEL INDICADOR</t>
  </si>
  <si>
    <t>FECHA</t>
  </si>
  <si>
    <t>CAMBIOS</t>
  </si>
  <si>
    <t>JUSTIFICACIÓN</t>
  </si>
  <si>
    <t>FECHA QUE APLICA LA MODIFICACIÓN</t>
  </si>
  <si>
    <t>1</t>
  </si>
  <si>
    <t>Creación del Indicador</t>
  </si>
  <si>
    <t>Creación del Indicador con el fin de medir la plataforma estrategica</t>
  </si>
  <si>
    <t>Se ajusta el nombre, el objetivo, la formula del indicador</t>
  </si>
  <si>
    <t>Se ajusta el nombre y el objetivo del indicador, con el fin de alinearlo al Manual Para La Formulación, Monitoreo Y Seguimiento De Indicadores E-PLA-MA-006</t>
  </si>
  <si>
    <t>APROBACIÓN</t>
  </si>
  <si>
    <t>ELABORO:</t>
  </si>
  <si>
    <t>JHONATTAN ALBERTO BUSTOS RAMRIEZ</t>
  </si>
  <si>
    <t>CARGO:</t>
  </si>
  <si>
    <t>CONTRATISTA</t>
  </si>
  <si>
    <t>REVISO:</t>
  </si>
  <si>
    <t>FERNANDO SANABRIA</t>
  </si>
  <si>
    <t>ANGEL LEONARDO MARTIMNEZ</t>
  </si>
  <si>
    <t>PROFESIONAL CONTRATISTA</t>
  </si>
  <si>
    <t>APROBÓ:</t>
  </si>
  <si>
    <t>FABIAN ANDRES CORREA ALVAREZ</t>
  </si>
  <si>
    <t>JEFE OFICINA ASESORA DE PLANEACIÓN</t>
  </si>
  <si>
    <t>REVISIÓN Y SEGUIMIENTO POR LA OAP</t>
  </si>
  <si>
    <t>REVISO OAP:</t>
  </si>
  <si>
    <t>YULI CRISTEL PEÑA ARBOLEDA</t>
  </si>
  <si>
    <t>REVISO OAP</t>
  </si>
  <si>
    <t>INGRID CAROLINA ARDILA MUÑOZ</t>
  </si>
  <si>
    <t>SEGUIMIENTO Y MEJORAMIENTO A LA GESTIÓN</t>
  </si>
  <si>
    <t>S-SMG-FT-008</t>
  </si>
  <si>
    <t>08</t>
  </si>
  <si>
    <t>Cumplimiento de los planes de acciones definidos para la implementación de las políticas públicas</t>
  </si>
  <si>
    <t>IN-PEI-GES-PLA-004</t>
  </si>
  <si>
    <t>7. Contribuir en la implementación y seguimiento de las políticas públicas sociales que atiendan las realidades de los niños, niñas, adolescentes y jóvenes en el contexto actual de la ciudad.</t>
  </si>
  <si>
    <t>Participar en la formulación y actualización de políticas públicas poblacionales que afectan a los NNAJ de la entidad e institucionalización de las mismas.</t>
  </si>
  <si>
    <t>Medir el porcentaje de avance en el cumplimiento de los planes de acción, por medio de los cuales se implementan las políticas públicas poblacionales, mediante el desarrollo de las aciones concertadas en cada uno de ellos.</t>
  </si>
  <si>
    <t xml:space="preserve">4 años </t>
  </si>
  <si>
    <t>Trimestral</t>
  </si>
  <si>
    <t>89% AL 80%</t>
  </si>
  <si>
    <t>&lt;79%</t>
  </si>
  <si>
    <t>Oficina Asesora de Planeación, Subdirección Técnica de Métodos Educativos y Operativa, Sectores del Distrito.</t>
  </si>
  <si>
    <t>Sistema de Información Misional, Subdirección Técnica de Métodos Educativos y Operativa, Equipo de Políticas Públicas Poblacionales</t>
  </si>
  <si>
    <t>(Acciones implementadas de las concertadas en los planes de acción / Total acciones concertadas en los planes de acción)*100</t>
  </si>
  <si>
    <t>MARZO</t>
  </si>
  <si>
    <t>JUNIO</t>
  </si>
  <si>
    <t>SEPTIEMBRE</t>
  </si>
  <si>
    <t>DICIEMBRE</t>
  </si>
  <si>
    <t>68.7%</t>
  </si>
  <si>
    <t xml:space="preserve">Primer tirmeste: Como se presenta en el gráfico anterior, para el primer trimestre se alcanzó un cumplimiento del 97%, relacionado con la implementación de 31 de las 32 acciones concertadas en los planes de acción de cada política pública poblacional, desagregadas de la siguiente manea: Habitabilidad en calle: 7/7; LGBTI 9/9; Mujer y Equidad de Géner: 5/5; Víctimas del conflicto armado 5/6; juventud: 2/2; étnias: 2/2 y familias 1/1, para un total de 31 acciones reportadas. Por lo anterior se identifica que el indicador se encuentra en un nivel máximo de medición, dándole así un cumplimiento a la meta propuesta por el Proceso. 
Segundo trimestre: Se puede evidenciar para el segundo trimestre que el cumplimiento del indicador fue del 97%, en comparación con el trimestre anterior que se obtuvo un resultado del 97%, manteniendose constante, dicho resultado se obtiene mediante la implementación de 31 de las 32 acciones concertadas en los planes de acción de cada política pública poblacional, como se indica a contiunuación: Habitabilidad en calle: 7/7; LGBTI 9/9; Mujer y Equidad de Géner: 5/5; Víctimas del conflicto armado 5/6; juventud: 2/2; étnias: 2/2 y familias 1/1. en coherencia con esto, se puede notar que el indicador se encuentra en un nivel máximo de medición, dándole así un cumplimiento a la meta propuesta por el Proceso. 
Tercer trimestre: Se puede evidenciar para el tercer trimestre que el cumplimiento del indicador fue del 68.7%, en comparación con el trimestre anterior que se obtuvo un resultado del 97%, dicho resultado se obtiene mediante la implementación de 22 de las 32 acciones concertadas en los planes de acción de cada política pública poblacional, como se indica a contiunuación: ; LGBTI 9/9; Mujer y Equidad de Género: 5/5; Víctimas del conflicto armado 6/6; étnias: 2/2. en coherencia con esto, se puede notar que el indicador se encuentra en un nivel medio de medición, dándole así un cumplimiento a la meta para el trimestre minimo. </t>
  </si>
  <si>
    <t>Debido a que los reportes de las politicas publicas de Habitabilidad en calle: 7/7, juventud: 2/2 y familias 1/1 , que suman 10 acciones de politica en total, se solicitaron para la primera semana de noviembre del año 2022 no se han enviado a los respectivos sectores y por tal motivo no se pueden reportar en este trimestre.
Para el cuarto y ultimo trimestre del año se espera reportar las acciones faltantes y alcanzar un porcentaje de cumplimiento del 97% o mayor llegando a un cumplimiento maximo.</t>
  </si>
  <si>
    <t>DORA CECILIA RODRÍGUEZ AVENDAÑO</t>
  </si>
  <si>
    <t>LÍDER DEL EQUIPO POLÍTICAS PÚBLICAS POBLACIONALES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</si>
</sst>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quot;$&quot;\ * #,##0.00_);_(&quot;$&quot;\ * \(#,##0.00\);_(&quot;$&quot;\ * &quot;-&quot;??_);_(@_)"/>
  </numFmts>
  <fonts count="43">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b/>
      <sz val="10"/>
      <name val="Times New Roman"/>
      <family val="1"/>
    </font>
    <font>
      <sz val="10"/>
      <color rgb="FF000000"/>
      <name val="Arial"/>
      <family val="2"/>
    </font>
    <font>
      <sz val="11"/>
      <color rgb="FF000000"/>
      <name val="Arial"/>
      <family val="2"/>
    </font>
    <font>
      <b/>
      <sz val="11"/>
      <name val="Arial"/>
      <family val="2"/>
    </font>
    <font>
      <sz val="12"/>
      <name val="Arial"/>
      <family val="2"/>
    </font>
    <font>
      <sz val="11"/>
      <name val="Arial"/>
      <family val="2"/>
    </font>
    <font>
      <sz val="12"/>
      <color theme="1"/>
      <name val="Arial"/>
      <family val="2"/>
    </font>
    <font>
      <b/>
      <sz val="13"/>
      <color theme="1"/>
      <name val="Arial"/>
      <family val="2"/>
    </font>
    <font>
      <b/>
      <sz val="18"/>
      <color theme="0"/>
      <name val="Arial"/>
      <family val="2"/>
    </font>
    <font>
      <b/>
      <sz val="14"/>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sz val="14"/>
      <color rgb="FF000000"/>
      <name val="Arial"/>
      <family val="2"/>
    </font>
    <font>
      <strike/>
      <sz val="14"/>
      <color rgb="FF000000"/>
      <name val="Arial"/>
      <family val="2"/>
    </font>
    <font>
      <sz val="14"/>
      <name val="Arial"/>
      <family val="2"/>
    </font>
    <font>
      <b/>
      <sz val="11"/>
      <color rgb="FF000000"/>
      <name val="Arial"/>
      <family val="2"/>
    </font>
    <font>
      <b/>
      <sz val="14"/>
      <color theme="0"/>
      <name val="Arial"/>
      <family val="2"/>
    </font>
    <font>
      <sz val="12"/>
      <color rgb="FFFF0000"/>
      <name val="Times New Roman"/>
      <family val="1"/>
    </font>
    <font>
      <sz val="12"/>
      <name val="Times New Roman"/>
      <family val="1"/>
    </font>
    <font>
      <b/>
      <sz val="11"/>
      <color theme="0"/>
      <name val="Arial"/>
      <family val="2"/>
    </font>
    <font>
      <sz val="11"/>
      <color theme="0"/>
      <name val="Arial"/>
      <family val="2"/>
    </font>
    <font>
      <b/>
      <sz val="12"/>
      <name val="Arial"/>
      <family val="2"/>
    </font>
    <font>
      <b/>
      <sz val="12"/>
      <color rgb="FF000000"/>
      <name val="Arial"/>
      <family val="2"/>
    </font>
    <font>
      <sz val="12"/>
      <color rgb="FF000000"/>
      <name val="Arial"/>
      <family val="2"/>
    </font>
    <font>
      <i/>
      <sz val="12"/>
      <name val="Arial"/>
      <family val="2"/>
    </font>
    <font>
      <i/>
      <sz val="12"/>
      <color rgb="FF000000"/>
      <name val="Arial"/>
      <family val="2"/>
    </font>
    <font>
      <i/>
      <sz val="12"/>
      <color rgb="FFFF0000"/>
      <name val="Arial"/>
      <family val="2"/>
    </font>
    <font>
      <i/>
      <sz val="12"/>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9"/>
      <color indexed="81"/>
      <name val="Tahoma"/>
      <family val="2"/>
    </font>
    <font>
      <sz val="9"/>
      <color indexed="81"/>
      <name val="Tahoma"/>
      <family val="2"/>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CC9900"/>
        <bgColor indexed="64"/>
      </patternFill>
    </fill>
    <fill>
      <patternFill patternType="solid">
        <fgColor theme="0" tint="-4.9989318521683403E-2"/>
        <bgColor indexed="64"/>
      </patternFill>
    </fill>
    <fill>
      <patternFill patternType="solid">
        <fgColor theme="0"/>
        <bgColor rgb="FFFFFFFF"/>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rgb="FFD9D9D9"/>
        <bgColor rgb="FFFFFFFF"/>
      </patternFill>
    </fill>
    <fill>
      <patternFill patternType="solid">
        <fgColor rgb="FFD9D9D9"/>
        <bgColor rgb="FF000000"/>
      </patternFill>
    </fill>
    <fill>
      <patternFill patternType="solid">
        <fgColor rgb="FFFFFFFF"/>
        <bgColor rgb="FF000000"/>
      </patternFill>
    </fill>
    <fill>
      <patternFill patternType="solid">
        <fgColor theme="0"/>
        <bgColor rgb="FF000000"/>
      </patternFill>
    </fill>
    <fill>
      <patternFill patternType="solid">
        <fgColor rgb="FFFFDB75"/>
        <bgColor rgb="FF000000"/>
      </patternFill>
    </fill>
    <fill>
      <patternFill patternType="solid">
        <fgColor rgb="FFA9D08E"/>
        <bgColor rgb="FF000000"/>
      </patternFill>
    </fill>
    <fill>
      <patternFill patternType="solid">
        <fgColor theme="3" tint="-0.249977111117893"/>
        <bgColor rgb="FF000000"/>
      </patternFill>
    </fill>
    <fill>
      <patternFill patternType="solid">
        <fgColor rgb="FFFFFFFF"/>
        <bgColor indexed="64"/>
      </patternFill>
    </fill>
    <fill>
      <patternFill patternType="solid">
        <fgColor rgb="FFFF66CC"/>
        <bgColor indexed="64"/>
      </patternFill>
    </fill>
    <fill>
      <patternFill patternType="solid">
        <fgColor rgb="FFFFFF00"/>
        <bgColor indexed="64"/>
      </patternFill>
    </fill>
    <fill>
      <patternFill patternType="solid">
        <fgColor theme="5" tint="0.39997558519241921"/>
        <bgColor indexed="45"/>
      </patternFill>
    </fill>
    <fill>
      <patternFill patternType="solid">
        <fgColor theme="5" tint="0.39997558519241921"/>
        <bgColor indexed="64"/>
      </patternFill>
    </fill>
  </fills>
  <borders count="1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333F4F"/>
      </top>
      <bottom/>
      <diagonal/>
    </border>
    <border>
      <left/>
      <right style="medium">
        <color rgb="FF333F4F"/>
      </right>
      <top style="medium">
        <color rgb="FF333F4F"/>
      </top>
      <bottom/>
      <diagonal/>
    </border>
    <border>
      <left/>
      <right style="medium">
        <color theme="3" tint="-0.249977111117893"/>
      </right>
      <top/>
      <bottom/>
      <diagonal/>
    </border>
    <border>
      <left style="medium">
        <color theme="3" tint="-0.249977111117893"/>
      </left>
      <right/>
      <top/>
      <bottom/>
      <diagonal/>
    </border>
    <border>
      <left style="medium">
        <color theme="3" tint="-0.249977111117893"/>
      </left>
      <right style="medium">
        <color theme="3" tint="-0.249977111117893"/>
      </right>
      <top/>
      <bottom/>
      <diagonal/>
    </border>
    <border>
      <left/>
      <right/>
      <top/>
      <bottom style="medium">
        <color rgb="FF333F4F"/>
      </bottom>
      <diagonal/>
    </border>
    <border>
      <left/>
      <right style="medium">
        <color rgb="FF333F4F"/>
      </right>
      <top/>
      <bottom style="medium">
        <color rgb="FF333F4F"/>
      </bottom>
      <diagonal/>
    </border>
    <border>
      <left style="medium">
        <color theme="3" tint="-0.249977111117893"/>
      </left>
      <right style="medium">
        <color theme="3" tint="-0.249977111117893"/>
      </right>
      <top style="medium">
        <color indexed="64"/>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style="medium">
        <color rgb="FF333F4F"/>
      </right>
      <top style="medium">
        <color rgb="FF333F4F"/>
      </top>
      <bottom/>
      <diagonal/>
    </border>
    <border>
      <left style="medium">
        <color rgb="FF333F4F"/>
      </left>
      <right/>
      <top style="medium">
        <color rgb="FF333F4F"/>
      </top>
      <bottom/>
      <diagonal/>
    </border>
    <border>
      <left style="medium">
        <color indexed="64"/>
      </left>
      <right style="medium">
        <color indexed="64"/>
      </right>
      <top style="medium">
        <color indexed="64"/>
      </top>
      <bottom/>
      <diagonal/>
    </border>
    <border>
      <left style="medium">
        <color rgb="FF333F4F"/>
      </left>
      <right style="medium">
        <color rgb="FF333F4F"/>
      </right>
      <top style="medium">
        <color rgb="FF333F4F"/>
      </top>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rgb="FF333F4F"/>
      </right>
      <top/>
      <bottom/>
      <diagonal/>
    </border>
    <border>
      <left style="medium">
        <color rgb="FF333F4F"/>
      </left>
      <right/>
      <top/>
      <bottom/>
      <diagonal/>
    </border>
    <border>
      <left style="medium">
        <color indexed="64"/>
      </left>
      <right style="medium">
        <color indexed="64"/>
      </right>
      <top/>
      <bottom/>
      <diagonal/>
    </border>
    <border>
      <left/>
      <right style="medium">
        <color rgb="FF333F4F"/>
      </right>
      <top/>
      <bottom/>
      <diagonal/>
    </border>
    <border>
      <left style="medium">
        <color rgb="FF333F4F"/>
      </left>
      <right style="medium">
        <color rgb="FF333F4F"/>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theme="3" tint="-0.249977111117893"/>
      </left>
      <right/>
      <top style="thin">
        <color indexed="64"/>
      </top>
      <bottom/>
      <diagonal/>
    </border>
    <border>
      <left style="medium">
        <color indexed="64"/>
      </left>
      <right/>
      <top/>
      <bottom style="medium">
        <color theme="3" tint="-0.249977111117893"/>
      </bottom>
      <diagonal/>
    </border>
    <border>
      <left/>
      <right style="medium">
        <color rgb="FF333F4F"/>
      </right>
      <top style="medium">
        <color indexed="64"/>
      </top>
      <bottom/>
      <diagonal/>
    </border>
    <border>
      <left style="medium">
        <color rgb="FF333F4F"/>
      </left>
      <right style="medium">
        <color indexed="64"/>
      </right>
      <top style="medium">
        <color indexed="64"/>
      </top>
      <bottom/>
      <diagonal/>
    </border>
    <border>
      <left style="medium">
        <color indexed="64"/>
      </left>
      <right style="medium">
        <color rgb="FF333F4F"/>
      </right>
      <top style="medium">
        <color indexed="64"/>
      </top>
      <bottom/>
      <diagonal/>
    </border>
    <border>
      <left/>
      <right style="medium">
        <color theme="3" tint="-0.249977111117893"/>
      </right>
      <top style="medium">
        <color theme="3" tint="-0.249977111117893"/>
      </top>
      <bottom/>
      <diagonal/>
    </border>
    <border>
      <left style="medium">
        <color rgb="FF333F4F"/>
      </left>
      <right style="medium">
        <color indexed="64"/>
      </right>
      <top/>
      <bottom/>
      <diagonal/>
    </border>
    <border>
      <left style="medium">
        <color indexed="64"/>
      </left>
      <right style="medium">
        <color rgb="FF333F4F"/>
      </right>
      <top/>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top style="medium">
        <color theme="4" tint="0.39997558519241921"/>
      </top>
      <bottom/>
      <diagonal/>
    </border>
    <border>
      <left style="medium">
        <color indexed="64"/>
      </left>
      <right style="medium">
        <color indexed="64"/>
      </right>
      <top style="medium">
        <color indexed="64"/>
      </top>
      <bottom style="medium">
        <color indexed="64"/>
      </bottom>
      <diagonal/>
    </border>
    <border>
      <left style="thick">
        <color theme="0"/>
      </left>
      <right style="thick">
        <color theme="0"/>
      </right>
      <top style="thick">
        <color theme="0"/>
      </top>
      <bottom style="thick">
        <color theme="0"/>
      </bottom>
      <diagonal/>
    </border>
    <border>
      <left/>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8"/>
      </right>
      <top/>
      <bottom/>
      <diagonal/>
    </border>
    <border>
      <left/>
      <right style="thin">
        <color indexed="64"/>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Border="0" applyProtection="0"/>
    <xf numFmtId="0" fontId="34" fillId="0" borderId="0"/>
  </cellStyleXfs>
  <cellXfs count="530">
    <xf numFmtId="0" fontId="0" fillId="0" borderId="0" xfId="0"/>
    <xf numFmtId="0" fontId="3" fillId="0" borderId="4"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0" fillId="2" borderId="0" xfId="0" applyFill="1" applyProtection="1">
      <protection locked="0"/>
    </xf>
    <xf numFmtId="0" fontId="0" fillId="2" borderId="0" xfId="0" applyFill="1"/>
    <xf numFmtId="0" fontId="3" fillId="0" borderId="4" xfId="0" applyFont="1" applyBorder="1" applyAlignment="1" applyProtection="1">
      <alignment vertical="center" wrapText="1"/>
      <protection locked="0"/>
    </xf>
    <xf numFmtId="14" fontId="3" fillId="0" borderId="4" xfId="0" applyNumberFormat="1" applyFont="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6" fillId="3" borderId="0" xfId="3" applyFont="1" applyFill="1" applyAlignment="1" applyProtection="1">
      <alignment vertical="center" wrapText="1"/>
      <protection locked="0"/>
    </xf>
    <xf numFmtId="0" fontId="6" fillId="3" borderId="0" xfId="3" applyFont="1" applyFill="1" applyAlignment="1" applyProtection="1">
      <alignment horizontal="center" vertical="center" wrapText="1"/>
      <protection locked="0"/>
    </xf>
    <xf numFmtId="0" fontId="7" fillId="4" borderId="9" xfId="0" applyFont="1" applyFill="1" applyBorder="1" applyAlignment="1" applyProtection="1">
      <alignment horizontal="left" vertical="center" wrapText="1"/>
      <protection locked="0"/>
    </xf>
    <xf numFmtId="0" fontId="0" fillId="0" borderId="0" xfId="0" applyProtection="1">
      <protection locked="0"/>
    </xf>
    <xf numFmtId="0" fontId="6" fillId="3" borderId="0" xfId="3" applyFont="1" applyFill="1" applyAlignment="1" applyProtection="1">
      <alignment horizontal="left" vertical="center" wrapText="1"/>
      <protection locked="0"/>
    </xf>
    <xf numFmtId="0" fontId="6" fillId="6" borderId="0" xfId="3" applyFont="1" applyFill="1" applyAlignment="1" applyProtection="1">
      <alignment vertical="center" wrapText="1"/>
      <protection locked="0"/>
    </xf>
    <xf numFmtId="0" fontId="7" fillId="7" borderId="9" xfId="0" applyFont="1" applyFill="1" applyBorder="1" applyAlignment="1" applyProtection="1">
      <alignment horizontal="left" vertical="center" wrapText="1"/>
      <protection locked="0"/>
    </xf>
    <xf numFmtId="0" fontId="7" fillId="7" borderId="4" xfId="0" applyFont="1" applyFill="1" applyBorder="1" applyAlignment="1">
      <alignment vertical="center" wrapText="1"/>
    </xf>
    <xf numFmtId="0" fontId="6" fillId="2" borderId="0" xfId="3" applyFont="1" applyFill="1" applyAlignment="1" applyProtection="1">
      <alignment vertical="center" wrapText="1"/>
      <protection locked="0"/>
    </xf>
    <xf numFmtId="0" fontId="6" fillId="6" borderId="0" xfId="3" applyFont="1" applyFill="1" applyAlignment="1" applyProtection="1">
      <alignment horizontal="center" vertical="center" wrapText="1"/>
      <protection locked="0"/>
    </xf>
    <xf numFmtId="1" fontId="10" fillId="2" borderId="0" xfId="0" applyNumberFormat="1"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1" fontId="11" fillId="2" borderId="0" xfId="0" applyNumberFormat="1" applyFont="1" applyFill="1" applyAlignment="1" applyProtection="1">
      <alignment vertical="center" wrapText="1"/>
      <protection locked="0"/>
    </xf>
    <xf numFmtId="0" fontId="13" fillId="11" borderId="29" xfId="0" applyFont="1" applyFill="1" applyBorder="1" applyAlignment="1" applyProtection="1">
      <alignment horizontal="center" vertical="center" wrapText="1"/>
      <protection locked="0"/>
    </xf>
    <xf numFmtId="9" fontId="16" fillId="15" borderId="4" xfId="0" applyNumberFormat="1" applyFont="1" applyFill="1" applyBorder="1" applyAlignment="1" applyProtection="1">
      <alignment horizontal="center" vertical="center" wrapText="1"/>
      <protection locked="0"/>
    </xf>
    <xf numFmtId="9" fontId="21" fillId="2" borderId="45" xfId="2" applyFont="1" applyFill="1" applyBorder="1" applyAlignment="1" applyProtection="1">
      <alignment horizontal="center" vertical="center" wrapText="1"/>
      <protection locked="0"/>
    </xf>
    <xf numFmtId="9" fontId="21" fillId="2" borderId="47" xfId="2" applyFont="1" applyFill="1" applyBorder="1" applyAlignment="1" applyProtection="1">
      <alignment horizontal="center" vertical="center" wrapText="1"/>
      <protection locked="0"/>
    </xf>
    <xf numFmtId="9" fontId="21" fillId="2" borderId="24" xfId="2" applyFont="1" applyFill="1" applyBorder="1" applyAlignment="1" applyProtection="1">
      <alignment horizontal="center" vertical="center" wrapText="1"/>
      <protection locked="0"/>
    </xf>
    <xf numFmtId="0" fontId="6" fillId="6" borderId="0" xfId="3" applyFont="1" applyFill="1" applyAlignment="1" applyProtection="1">
      <alignment vertical="center" wrapText="1"/>
    </xf>
    <xf numFmtId="0" fontId="13" fillId="11" borderId="58" xfId="0" applyFont="1" applyFill="1" applyBorder="1" applyAlignment="1" applyProtection="1">
      <alignment horizontal="center" vertical="center" wrapText="1"/>
      <protection locked="0"/>
    </xf>
    <xf numFmtId="165" fontId="13" fillId="11" borderId="63" xfId="1" applyFont="1" applyFill="1" applyBorder="1" applyAlignment="1" applyProtection="1">
      <alignment horizontal="center" vertical="center" wrapText="1"/>
      <protection locked="0"/>
    </xf>
    <xf numFmtId="0" fontId="14" fillId="10" borderId="9" xfId="3" applyFont="1" applyFill="1" applyBorder="1" applyAlignment="1" applyProtection="1">
      <alignment horizontal="center" vertical="center" wrapText="1"/>
      <protection locked="0"/>
    </xf>
    <xf numFmtId="0" fontId="14" fillId="10" borderId="62" xfId="3" applyFont="1" applyFill="1" applyBorder="1" applyAlignment="1" applyProtection="1">
      <alignment vertical="center" wrapText="1"/>
      <protection locked="0"/>
    </xf>
    <xf numFmtId="0" fontId="14" fillId="10" borderId="65" xfId="3" applyFont="1" applyFill="1" applyBorder="1" applyAlignment="1" applyProtection="1">
      <alignment horizontal="center" vertical="center" wrapText="1"/>
      <protection locked="0"/>
    </xf>
    <xf numFmtId="0" fontId="14" fillId="10" borderId="63"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14" fontId="6" fillId="3" borderId="9" xfId="3" applyNumberFormat="1" applyFont="1" applyFill="1" applyBorder="1" applyAlignment="1" applyProtection="1">
      <alignment horizontal="center" vertical="center" wrapText="1"/>
      <protection locked="0"/>
    </xf>
    <xf numFmtId="0" fontId="6" fillId="3" borderId="62" xfId="3" applyFont="1" applyFill="1" applyBorder="1" applyAlignment="1" applyProtection="1">
      <alignment vertical="center" wrapText="1"/>
      <protection locked="0"/>
    </xf>
    <xf numFmtId="0" fontId="6" fillId="3" borderId="65" xfId="3" applyFont="1" applyFill="1" applyBorder="1" applyAlignment="1" applyProtection="1">
      <alignment horizontal="center" vertical="center" wrapText="1"/>
      <protection locked="0"/>
    </xf>
    <xf numFmtId="0" fontId="6" fillId="3" borderId="63" xfId="3" applyFont="1" applyFill="1" applyBorder="1" applyAlignment="1" applyProtection="1">
      <alignment horizontal="center" vertical="center" wrapText="1"/>
      <protection locked="0"/>
    </xf>
    <xf numFmtId="14" fontId="6" fillId="3" borderId="65" xfId="3" applyNumberFormat="1" applyFont="1" applyFill="1" applyBorder="1" applyAlignment="1" applyProtection="1">
      <alignment horizontal="center" vertical="center" wrapText="1"/>
      <protection locked="0"/>
    </xf>
    <xf numFmtId="0" fontId="6" fillId="3" borderId="9" xfId="3" applyFont="1" applyFill="1" applyBorder="1" applyAlignment="1" applyProtection="1">
      <alignment vertical="center" wrapText="1"/>
      <protection locked="0"/>
    </xf>
    <xf numFmtId="0" fontId="26" fillId="18" borderId="66" xfId="0" applyFont="1" applyFill="1" applyBorder="1" applyAlignment="1" applyProtection="1">
      <alignment vertical="center" wrapText="1"/>
      <protection locked="0"/>
    </xf>
    <xf numFmtId="0" fontId="6" fillId="15" borderId="67" xfId="0" applyFont="1" applyFill="1" applyBorder="1" applyAlignment="1" applyProtection="1">
      <alignment vertical="center"/>
      <protection locked="0"/>
    </xf>
    <xf numFmtId="0" fontId="0" fillId="19" borderId="0" xfId="0" applyFill="1" applyProtection="1">
      <protection locked="0"/>
    </xf>
    <xf numFmtId="0" fontId="0" fillId="19" borderId="0" xfId="0" applyFill="1"/>
    <xf numFmtId="0" fontId="8" fillId="15" borderId="4" xfId="0" applyFont="1" applyFill="1" applyBorder="1" applyAlignment="1" applyProtection="1">
      <alignment vertical="center" wrapText="1"/>
      <protection locked="0"/>
    </xf>
    <xf numFmtId="0" fontId="8" fillId="15" borderId="4" xfId="0" applyFont="1" applyFill="1" applyBorder="1" applyAlignment="1" applyProtection="1">
      <alignment horizontal="center" vertical="center" wrapText="1"/>
      <protection locked="0"/>
    </xf>
    <xf numFmtId="14" fontId="8" fillId="5" borderId="9" xfId="0" applyNumberFormat="1" applyFont="1" applyFill="1" applyBorder="1" applyAlignment="1" applyProtection="1">
      <alignment horizontal="center" vertical="center" wrapText="1"/>
      <protection locked="0"/>
    </xf>
    <xf numFmtId="1" fontId="9" fillId="8"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8" fillId="14" borderId="4" xfId="0" applyFont="1" applyFill="1" applyBorder="1" applyAlignment="1">
      <alignment horizontal="center" vertical="center" wrapText="1"/>
    </xf>
    <xf numFmtId="0" fontId="8" fillId="15" borderId="82" xfId="0" applyFont="1" applyFill="1" applyBorder="1" applyAlignment="1" applyProtection="1">
      <alignment horizontal="center" vertical="center" wrapText="1"/>
      <protection locked="0"/>
    </xf>
    <xf numFmtId="9" fontId="16" fillId="15" borderId="82" xfId="0" applyNumberFormat="1" applyFont="1" applyFill="1" applyBorder="1" applyAlignment="1" applyProtection="1">
      <alignment horizontal="center" vertical="center" wrapText="1"/>
      <protection locked="0"/>
    </xf>
    <xf numFmtId="0" fontId="8" fillId="15" borderId="87" xfId="0" applyFont="1" applyFill="1" applyBorder="1" applyAlignment="1" applyProtection="1">
      <alignment vertical="center" wrapText="1"/>
      <protection locked="0"/>
    </xf>
    <xf numFmtId="9" fontId="16" fillId="15" borderId="87" xfId="0" applyNumberFormat="1" applyFont="1" applyFill="1" applyBorder="1" applyAlignment="1" applyProtection="1">
      <alignment horizontal="center" vertical="center" wrapText="1"/>
      <protection locked="0"/>
    </xf>
    <xf numFmtId="0" fontId="8" fillId="15" borderId="1" xfId="0" applyFont="1" applyFill="1" applyBorder="1" applyAlignment="1" applyProtection="1">
      <alignment horizontal="center" vertical="center" wrapText="1"/>
      <protection locked="0"/>
    </xf>
    <xf numFmtId="0" fontId="8" fillId="15" borderId="1" xfId="0" applyFont="1" applyFill="1" applyBorder="1" applyAlignment="1" applyProtection="1">
      <alignment vertical="center" wrapText="1"/>
      <protection locked="0"/>
    </xf>
    <xf numFmtId="9" fontId="16" fillId="15" borderId="1" xfId="0" applyNumberFormat="1" applyFont="1" applyFill="1" applyBorder="1" applyAlignment="1" applyProtection="1">
      <alignment horizontal="center" vertical="center" wrapText="1"/>
      <protection locked="0"/>
    </xf>
    <xf numFmtId="0" fontId="8" fillId="15" borderId="8" xfId="0" applyFont="1" applyFill="1" applyBorder="1" applyAlignment="1" applyProtection="1">
      <alignment horizontal="center" vertical="center" wrapText="1"/>
      <protection locked="0"/>
    </xf>
    <xf numFmtId="9" fontId="16" fillId="15" borderId="8" xfId="0" applyNumberFormat="1" applyFont="1" applyFill="1" applyBorder="1" applyAlignment="1" applyProtection="1">
      <alignment horizontal="center" vertical="center" wrapText="1"/>
      <protection locked="0"/>
    </xf>
    <xf numFmtId="0" fontId="8" fillId="15" borderId="82" xfId="0" applyFont="1" applyFill="1" applyBorder="1" applyAlignment="1" applyProtection="1">
      <alignment vertical="center" wrapText="1"/>
      <protection locked="0"/>
    </xf>
    <xf numFmtId="0" fontId="8" fillId="14" borderId="72" xfId="0" applyFont="1" applyFill="1" applyBorder="1" applyAlignment="1">
      <alignment horizontal="left" vertical="center" wrapText="1"/>
    </xf>
    <xf numFmtId="0" fontId="8" fillId="21" borderId="4"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0" fillId="2" borderId="0" xfId="0" applyFill="1" applyAlignment="1" applyProtection="1">
      <alignment horizontal="left"/>
      <protection locked="0"/>
    </xf>
    <xf numFmtId="0" fontId="6" fillId="6" borderId="0" xfId="3" applyFont="1" applyFill="1" applyAlignment="1" applyProtection="1">
      <alignment horizontal="left" vertical="center" wrapText="1"/>
      <protection locked="0"/>
    </xf>
    <xf numFmtId="0" fontId="8" fillId="15" borderId="8" xfId="0" applyFont="1" applyFill="1" applyBorder="1" applyAlignment="1" applyProtection="1">
      <alignment horizontal="left" vertical="center" wrapText="1"/>
      <protection locked="0"/>
    </xf>
    <xf numFmtId="0" fontId="8" fillId="15" borderId="4" xfId="0" applyFont="1" applyFill="1" applyBorder="1" applyAlignment="1" applyProtection="1">
      <alignment horizontal="left" vertical="center" wrapText="1"/>
      <protection locked="0"/>
    </xf>
    <xf numFmtId="0" fontId="8" fillId="15" borderId="1" xfId="0" applyFont="1" applyFill="1" applyBorder="1" applyAlignment="1" applyProtection="1">
      <alignment horizontal="left" vertical="center" wrapText="1"/>
      <protection locked="0"/>
    </xf>
    <xf numFmtId="0" fontId="8" fillId="15" borderId="82" xfId="0" applyFont="1" applyFill="1" applyBorder="1" applyAlignment="1" applyProtection="1">
      <alignment horizontal="left" vertical="center" wrapText="1"/>
      <protection locked="0"/>
    </xf>
    <xf numFmtId="0" fontId="8" fillId="19" borderId="4" xfId="0" applyFont="1" applyFill="1" applyBorder="1" applyAlignment="1" applyProtection="1">
      <alignment horizontal="left" vertical="center" wrapText="1"/>
      <protection locked="0"/>
    </xf>
    <xf numFmtId="0" fontId="8" fillId="15" borderId="87" xfId="0" applyFont="1" applyFill="1" applyBorder="1" applyAlignment="1" applyProtection="1">
      <alignment horizontal="left" vertical="center" wrapText="1"/>
      <protection locked="0"/>
    </xf>
    <xf numFmtId="9" fontId="21" fillId="2" borderId="46" xfId="2" applyFont="1" applyFill="1" applyBorder="1" applyAlignment="1" applyProtection="1">
      <alignment horizontal="left" vertical="center" wrapText="1"/>
      <protection locked="0"/>
    </xf>
    <xf numFmtId="0" fontId="0" fillId="2" borderId="0" xfId="0" applyFill="1" applyAlignment="1">
      <alignment horizontal="left"/>
    </xf>
    <xf numFmtId="0" fontId="4" fillId="2" borderId="0" xfId="0" applyFont="1" applyFill="1" applyAlignment="1" applyProtection="1">
      <alignment horizontal="left" vertical="top" wrapText="1"/>
      <protection locked="0"/>
    </xf>
    <xf numFmtId="0" fontId="6" fillId="3" borderId="0" xfId="3" applyFont="1"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6" fillId="6" borderId="0" xfId="3" applyFont="1" applyFill="1" applyAlignment="1" applyProtection="1">
      <alignment horizontal="left" vertical="top" wrapText="1"/>
      <protection locked="0"/>
    </xf>
    <xf numFmtId="9" fontId="21" fillId="2" borderId="24" xfId="2" applyFont="1" applyFill="1" applyBorder="1" applyAlignment="1" applyProtection="1">
      <alignment horizontal="left" vertical="top" wrapText="1"/>
      <protection locked="0"/>
    </xf>
    <xf numFmtId="0" fontId="0" fillId="2" borderId="0" xfId="0" applyFill="1" applyAlignment="1">
      <alignment horizontal="left" vertical="top"/>
    </xf>
    <xf numFmtId="0" fontId="29" fillId="0" borderId="81" xfId="0" applyFont="1" applyBorder="1" applyAlignment="1" applyProtection="1">
      <alignment horizontal="left" vertical="top" wrapText="1"/>
      <protection locked="0"/>
    </xf>
    <xf numFmtId="0" fontId="8" fillId="0" borderId="82" xfId="0" applyFont="1" applyBorder="1" applyAlignment="1" applyProtection="1">
      <alignment horizontal="justify" vertical="center" wrapText="1"/>
      <protection locked="0"/>
    </xf>
    <xf numFmtId="0" fontId="8" fillId="0" borderId="82" xfId="0" applyFont="1" applyBorder="1" applyAlignment="1" applyProtection="1">
      <alignment horizontal="center" vertical="center" wrapText="1"/>
      <protection locked="0"/>
    </xf>
    <xf numFmtId="9" fontId="16" fillId="0" borderId="82" xfId="0" applyNumberFormat="1" applyFont="1" applyBorder="1" applyAlignment="1" applyProtection="1">
      <alignment horizontal="center" vertical="center" wrapText="1"/>
      <protection locked="0"/>
    </xf>
    <xf numFmtId="0" fontId="29" fillId="0" borderId="84" xfId="0" applyFont="1" applyBorder="1" applyAlignment="1" applyProtection="1">
      <alignment horizontal="left" vertical="top" wrapText="1"/>
      <protection locked="0"/>
    </xf>
    <xf numFmtId="0" fontId="8" fillId="0" borderId="4" xfId="0" applyFont="1" applyBorder="1" applyAlignment="1" applyProtection="1">
      <alignment horizontal="justify" vertical="center" wrapText="1"/>
      <protection locked="0"/>
    </xf>
    <xf numFmtId="0" fontId="8" fillId="0" borderId="4" xfId="0" applyFont="1" applyBorder="1" applyAlignment="1" applyProtection="1">
      <alignment horizontal="center" vertical="center" wrapText="1"/>
      <protection locked="0"/>
    </xf>
    <xf numFmtId="9" fontId="16" fillId="0" borderId="4" xfId="0" applyNumberFormat="1" applyFont="1" applyBorder="1" applyAlignment="1" applyProtection="1">
      <alignment horizontal="center" vertical="center" wrapText="1"/>
      <protection locked="0"/>
    </xf>
    <xf numFmtId="0" fontId="28" fillId="0" borderId="84" xfId="0" applyFont="1" applyBorder="1" applyAlignment="1">
      <alignment horizontal="left" wrapText="1"/>
    </xf>
    <xf numFmtId="0" fontId="8" fillId="0" borderId="8" xfId="0" applyFont="1" applyBorder="1" applyAlignment="1">
      <alignment vertical="center" wrapText="1"/>
    </xf>
    <xf numFmtId="0" fontId="8" fillId="0" borderId="86" xfId="0" applyFont="1" applyBorder="1" applyAlignment="1" applyProtection="1">
      <alignment horizontal="left" vertical="center" wrapText="1"/>
      <protection locked="0"/>
    </xf>
    <xf numFmtId="0" fontId="8" fillId="0" borderId="87" xfId="0" applyFont="1" applyBorder="1" applyAlignment="1" applyProtection="1">
      <alignment horizontal="justify" vertical="center" wrapText="1"/>
      <protection locked="0"/>
    </xf>
    <xf numFmtId="0" fontId="8" fillId="0" borderId="87" xfId="0" applyFont="1" applyBorder="1" applyAlignment="1" applyProtection="1">
      <alignment horizontal="left" vertical="top" wrapText="1"/>
      <protection locked="0"/>
    </xf>
    <xf numFmtId="9" fontId="16" fillId="0" borderId="87" xfId="0" applyNumberFormat="1" applyFont="1" applyBorder="1" applyAlignment="1" applyProtection="1">
      <alignment horizontal="center" vertical="center" wrapText="1"/>
      <protection locked="0"/>
    </xf>
    <xf numFmtId="0" fontId="29" fillId="0" borderId="90" xfId="0" applyFont="1" applyBorder="1" applyAlignment="1" applyProtection="1">
      <alignment horizontal="left" vertical="center" wrapText="1"/>
      <protection locked="0"/>
    </xf>
    <xf numFmtId="0" fontId="8" fillId="0" borderId="8" xfId="0" applyFont="1" applyBorder="1" applyAlignment="1" applyProtection="1">
      <alignment horizontal="justify" vertical="center" wrapText="1"/>
      <protection locked="0"/>
    </xf>
    <xf numFmtId="0" fontId="8" fillId="0" borderId="8" xfId="0" applyFont="1" applyBorder="1" applyAlignment="1" applyProtection="1">
      <alignment horizontal="left" vertical="top" wrapText="1"/>
      <protection locked="0"/>
    </xf>
    <xf numFmtId="9" fontId="16" fillId="0" borderId="8" xfId="0" applyNumberFormat="1" applyFont="1" applyBorder="1" applyAlignment="1" applyProtection="1">
      <alignment horizontal="center" vertical="center" wrapText="1"/>
      <protection locked="0"/>
    </xf>
    <xf numFmtId="0" fontId="29" fillId="0" borderId="84" xfId="0" applyFont="1" applyBorder="1" applyAlignment="1" applyProtection="1">
      <alignment horizontal="left" vertical="center" wrapText="1"/>
      <protection locked="0"/>
    </xf>
    <xf numFmtId="0" fontId="8" fillId="0" borderId="4" xfId="0" applyFont="1" applyBorder="1" applyAlignment="1" applyProtection="1">
      <alignment horizontal="left" vertical="top" wrapText="1"/>
      <protection locked="0"/>
    </xf>
    <xf numFmtId="0" fontId="8" fillId="0" borderId="92" xfId="0" applyFont="1" applyBorder="1" applyAlignment="1" applyProtection="1">
      <alignment horizontal="left" vertical="center" wrapText="1"/>
      <protection locked="0"/>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left" vertical="top" wrapText="1"/>
      <protection locked="0"/>
    </xf>
    <xf numFmtId="9" fontId="16" fillId="0" borderId="1" xfId="0" applyNumberFormat="1" applyFont="1" applyBorder="1" applyAlignment="1" applyProtection="1">
      <alignment horizontal="center" vertical="center" wrapText="1"/>
      <protection locked="0"/>
    </xf>
    <xf numFmtId="0" fontId="29" fillId="0" borderId="81" xfId="0" applyFont="1" applyBorder="1" applyAlignment="1" applyProtection="1">
      <alignment horizontal="left" vertical="center" wrapText="1"/>
      <protection locked="0"/>
    </xf>
    <xf numFmtId="0" fontId="8" fillId="0" borderId="82" xfId="0" applyFont="1" applyBorder="1" applyAlignment="1" applyProtection="1">
      <alignment horizontal="left" vertical="top" wrapText="1"/>
      <protection locked="0"/>
    </xf>
    <xf numFmtId="0" fontId="8" fillId="0" borderId="84" xfId="0" applyFont="1" applyBorder="1" applyAlignment="1" applyProtection="1">
      <alignment horizontal="left" vertical="center" wrapText="1"/>
      <protection locked="0"/>
    </xf>
    <xf numFmtId="0" fontId="8" fillId="0" borderId="4" xfId="0" applyFont="1" applyBorder="1" applyAlignment="1">
      <alignment vertical="center" wrapText="1"/>
    </xf>
    <xf numFmtId="0" fontId="8" fillId="0" borderId="90"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30" fillId="0" borderId="72" xfId="0" applyFont="1" applyBorder="1" applyAlignment="1">
      <alignment horizontal="center" vertical="center" wrapText="1"/>
    </xf>
    <xf numFmtId="0" fontId="30" fillId="0" borderId="72" xfId="0" applyFont="1" applyBorder="1" applyAlignment="1">
      <alignment horizontal="left" vertical="top" wrapText="1"/>
    </xf>
    <xf numFmtId="0" fontId="8" fillId="0" borderId="4" xfId="0" applyFont="1" applyBorder="1" applyAlignment="1" applyProtection="1">
      <alignment vertical="top" wrapText="1"/>
      <protection locked="0"/>
    </xf>
    <xf numFmtId="0" fontId="8" fillId="0" borderId="4" xfId="0" applyFont="1" applyBorder="1" applyAlignment="1">
      <alignment horizontal="center" vertical="center" wrapText="1"/>
    </xf>
    <xf numFmtId="0" fontId="27" fillId="0" borderId="84" xfId="0" applyFont="1" applyBorder="1" applyAlignment="1">
      <alignment horizontal="left" wrapText="1"/>
    </xf>
    <xf numFmtId="0" fontId="8" fillId="0" borderId="72" xfId="0" applyFont="1" applyBorder="1" applyAlignment="1">
      <alignment horizontal="left" vertical="top" wrapText="1"/>
    </xf>
    <xf numFmtId="0" fontId="28" fillId="0" borderId="90" xfId="0" applyFont="1" applyBorder="1" applyAlignment="1">
      <alignment horizontal="left" vertical="center" wrapText="1"/>
    </xf>
    <xf numFmtId="0" fontId="8" fillId="0" borderId="4" xfId="0" applyFont="1" applyBorder="1" applyAlignment="1">
      <alignment wrapText="1"/>
    </xf>
    <xf numFmtId="0" fontId="33" fillId="0" borderId="4" xfId="0" applyFont="1" applyBorder="1" applyAlignment="1">
      <alignment horizontal="left" wrapText="1"/>
    </xf>
    <xf numFmtId="0" fontId="8" fillId="0" borderId="4"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top" wrapText="1"/>
      <protection locked="0"/>
    </xf>
    <xf numFmtId="0" fontId="8" fillId="0" borderId="4"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left" vertical="top" wrapText="1"/>
      <protection locked="0"/>
    </xf>
    <xf numFmtId="0" fontId="29" fillId="0" borderId="81" xfId="0" applyFont="1" applyFill="1" applyBorder="1" applyAlignment="1" applyProtection="1">
      <alignment horizontal="left" vertical="center" wrapText="1"/>
      <protection locked="0"/>
    </xf>
    <xf numFmtId="0" fontId="8" fillId="0" borderId="82" xfId="0" applyFont="1" applyFill="1" applyBorder="1" applyAlignment="1" applyProtection="1">
      <alignment horizontal="justify" vertical="center" wrapText="1"/>
      <protection locked="0"/>
    </xf>
    <xf numFmtId="0" fontId="8" fillId="0" borderId="82" xfId="0" applyFont="1" applyFill="1" applyBorder="1" applyAlignment="1" applyProtection="1">
      <alignment horizontal="left" vertical="top" wrapText="1"/>
      <protection locked="0"/>
    </xf>
    <xf numFmtId="0" fontId="28" fillId="0" borderId="8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0" borderId="72" xfId="0" applyFont="1" applyFill="1" applyBorder="1" applyAlignment="1">
      <alignment horizontal="center" vertical="center" wrapText="1"/>
    </xf>
    <xf numFmtId="0" fontId="8" fillId="0" borderId="86" xfId="0" applyFont="1" applyFill="1" applyBorder="1" applyAlignment="1" applyProtection="1">
      <alignment horizontal="left" vertical="center" wrapText="1"/>
      <protection locked="0"/>
    </xf>
    <xf numFmtId="0" fontId="8" fillId="0" borderId="87" xfId="0" applyFont="1" applyFill="1" applyBorder="1" applyAlignment="1" applyProtection="1">
      <alignment horizontal="justify" vertical="center" wrapText="1"/>
      <protection locked="0"/>
    </xf>
    <xf numFmtId="0" fontId="8" fillId="0" borderId="87" xfId="0" applyFont="1" applyFill="1" applyBorder="1" applyAlignment="1" applyProtection="1">
      <alignment horizontal="left" vertical="top" wrapText="1"/>
      <protection locked="0"/>
    </xf>
    <xf numFmtId="0" fontId="21" fillId="10" borderId="66" xfId="3" applyFont="1" applyFill="1" applyBorder="1" applyAlignment="1" applyProtection="1">
      <alignment horizontal="center" vertical="center" wrapText="1"/>
      <protection locked="0"/>
    </xf>
    <xf numFmtId="0" fontId="6" fillId="8" borderId="66" xfId="0" applyFont="1" applyFill="1" applyBorder="1" applyAlignment="1" applyProtection="1">
      <alignment horizontal="center" vertical="center"/>
      <protection locked="0"/>
    </xf>
    <xf numFmtId="14" fontId="6" fillId="8" borderId="66" xfId="0" applyNumberFormat="1" applyFont="1" applyFill="1" applyBorder="1" applyAlignment="1" applyProtection="1">
      <alignment horizontal="center" vertical="center"/>
      <protection locked="0"/>
    </xf>
    <xf numFmtId="0" fontId="6" fillId="8" borderId="68" xfId="0" applyFont="1" applyFill="1" applyBorder="1" applyAlignment="1" applyProtection="1">
      <alignment horizontal="center" vertical="center"/>
      <protection locked="0"/>
    </xf>
    <xf numFmtId="0" fontId="6" fillId="8" borderId="69" xfId="0" applyFont="1" applyFill="1" applyBorder="1" applyAlignment="1" applyProtection="1">
      <alignment horizontal="center" vertical="center"/>
      <protection locked="0"/>
    </xf>
    <xf numFmtId="0" fontId="6" fillId="8" borderId="70" xfId="0" applyFont="1" applyFill="1" applyBorder="1" applyAlignment="1" applyProtection="1">
      <alignment horizontal="center" vertical="center"/>
      <protection locked="0"/>
    </xf>
    <xf numFmtId="0" fontId="6" fillId="3" borderId="0" xfId="3" applyFont="1" applyFill="1" applyAlignment="1" applyProtection="1">
      <alignment horizontal="center" vertical="center" wrapText="1"/>
      <protection locked="0"/>
    </xf>
    <xf numFmtId="9" fontId="25" fillId="18" borderId="66" xfId="0" applyNumberFormat="1" applyFont="1" applyFill="1" applyBorder="1" applyAlignment="1" applyProtection="1">
      <alignment horizontal="center" vertical="center" wrapText="1"/>
      <protection locked="0"/>
    </xf>
    <xf numFmtId="0" fontId="6" fillId="3" borderId="65" xfId="3" applyFont="1" applyFill="1" applyBorder="1" applyAlignment="1" applyProtection="1">
      <alignment horizontal="center" vertical="center" wrapText="1"/>
      <protection locked="0"/>
    </xf>
    <xf numFmtId="0" fontId="14" fillId="3" borderId="0" xfId="3" applyFont="1" applyFill="1" applyAlignment="1" applyProtection="1">
      <alignment horizontal="left" vertical="center" wrapText="1"/>
      <protection locked="0"/>
    </xf>
    <xf numFmtId="0" fontId="6" fillId="3" borderId="0" xfId="3" applyFont="1" applyFill="1" applyBorder="1" applyAlignment="1" applyProtection="1">
      <alignment horizontal="center" vertical="center" wrapText="1"/>
      <protection locked="0"/>
    </xf>
    <xf numFmtId="0" fontId="14" fillId="10" borderId="65" xfId="3" applyFont="1" applyFill="1" applyBorder="1" applyAlignment="1" applyProtection="1">
      <alignment horizontal="center" vertical="center" wrapText="1"/>
      <protection locked="0"/>
    </xf>
    <xf numFmtId="165" fontId="13" fillId="11" borderId="62" xfId="1" applyFont="1" applyFill="1" applyBorder="1" applyAlignment="1" applyProtection="1">
      <alignment horizontal="center" vertical="center" wrapText="1"/>
      <protection locked="0"/>
    </xf>
    <xf numFmtId="165" fontId="13" fillId="11" borderId="63" xfId="1" applyFont="1" applyFill="1" applyBorder="1" applyAlignment="1" applyProtection="1">
      <alignment horizontal="center" vertical="center" wrapText="1"/>
      <protection locked="0"/>
    </xf>
    <xf numFmtId="9" fontId="13" fillId="11" borderId="63" xfId="1" applyNumberFormat="1" applyFont="1" applyFill="1" applyBorder="1" applyAlignment="1" applyProtection="1">
      <alignment horizontal="center" vertical="center" wrapText="1"/>
      <protection locked="0"/>
    </xf>
    <xf numFmtId="9" fontId="13" fillId="11" borderId="61" xfId="1" applyNumberFormat="1" applyFont="1" applyFill="1" applyBorder="1" applyAlignment="1" applyProtection="1">
      <alignment horizontal="center" vertical="center" wrapText="1"/>
      <protection locked="0"/>
    </xf>
    <xf numFmtId="0" fontId="6" fillId="3" borderId="64" xfId="3" applyFont="1" applyFill="1" applyBorder="1" applyAlignment="1" applyProtection="1">
      <alignment horizontal="center" vertical="center" wrapText="1"/>
      <protection locked="0"/>
    </xf>
    <xf numFmtId="9" fontId="16" fillId="2" borderId="4" xfId="2" applyFont="1" applyFill="1" applyBorder="1" applyAlignment="1" applyProtection="1">
      <alignment horizontal="center" vertical="center" wrapText="1"/>
      <protection locked="0"/>
    </xf>
    <xf numFmtId="9" fontId="16" fillId="2" borderId="43" xfId="2" applyFont="1" applyFill="1" applyBorder="1" applyAlignment="1" applyProtection="1">
      <alignment horizontal="center" vertical="center" wrapText="1"/>
      <protection locked="0"/>
    </xf>
    <xf numFmtId="164" fontId="17" fillId="2" borderId="73" xfId="2" applyNumberFormat="1" applyFont="1" applyFill="1" applyBorder="1" applyAlignment="1" applyProtection="1">
      <alignment horizontal="center" vertical="center" wrapText="1"/>
      <protection locked="0"/>
    </xf>
    <xf numFmtId="164" fontId="17" fillId="2" borderId="76" xfId="2" applyNumberFormat="1" applyFont="1" applyFill="1" applyBorder="1" applyAlignment="1" applyProtection="1">
      <alignment horizontal="center" vertical="center" wrapText="1"/>
      <protection locked="0"/>
    </xf>
    <xf numFmtId="0" fontId="8" fillId="15" borderId="81" xfId="0" applyFont="1" applyFill="1" applyBorder="1" applyAlignment="1" applyProtection="1">
      <alignment horizontal="center" vertical="center" wrapText="1"/>
      <protection locked="0"/>
    </xf>
    <xf numFmtId="0" fontId="8" fillId="15" borderId="8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center" wrapText="1"/>
      <protection locked="0"/>
    </xf>
    <xf numFmtId="14" fontId="10" fillId="2" borderId="4" xfId="0" applyNumberFormat="1"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3" fillId="2" borderId="42" xfId="0" applyFont="1" applyFill="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9" fontId="16" fillId="15" borderId="101" xfId="0" applyNumberFormat="1" applyFont="1" applyFill="1" applyBorder="1" applyAlignment="1" applyProtection="1">
      <alignment horizontal="left" vertical="top" wrapText="1"/>
      <protection locked="0"/>
    </xf>
    <xf numFmtId="9" fontId="16" fillId="15" borderId="102" xfId="0" applyNumberFormat="1" applyFont="1" applyFill="1" applyBorder="1" applyAlignment="1" applyProtection="1">
      <alignment horizontal="left" vertical="top" wrapText="1"/>
      <protection locked="0"/>
    </xf>
    <xf numFmtId="9" fontId="16" fillId="15" borderId="103" xfId="0" applyNumberFormat="1" applyFont="1" applyFill="1" applyBorder="1" applyAlignment="1" applyProtection="1">
      <alignment horizontal="left" vertical="top" wrapText="1"/>
      <protection locked="0"/>
    </xf>
    <xf numFmtId="0" fontId="8" fillId="15" borderId="84" xfId="0" applyFont="1" applyFill="1" applyBorder="1" applyAlignment="1" applyProtection="1">
      <alignment horizontal="center" vertical="center" wrapText="1"/>
      <protection locked="0"/>
    </xf>
    <xf numFmtId="0" fontId="8" fillId="15" borderId="4" xfId="0" applyFont="1" applyFill="1" applyBorder="1" applyAlignment="1" applyProtection="1">
      <alignment horizontal="center" vertical="center" wrapText="1"/>
      <protection locked="0"/>
    </xf>
    <xf numFmtId="0" fontId="8" fillId="15" borderId="86" xfId="0" applyFont="1" applyFill="1" applyBorder="1" applyAlignment="1" applyProtection="1">
      <alignment horizontal="center" vertical="center" wrapText="1"/>
      <protection locked="0"/>
    </xf>
    <xf numFmtId="0" fontId="8" fillId="15" borderId="87" xfId="0" applyFont="1" applyFill="1" applyBorder="1" applyAlignment="1" applyProtection="1">
      <alignment horizontal="center" vertical="center" wrapText="1"/>
      <protection locked="0"/>
    </xf>
    <xf numFmtId="0" fontId="8" fillId="15" borderId="92" xfId="0" applyFont="1" applyFill="1" applyBorder="1" applyAlignment="1" applyProtection="1">
      <alignment horizontal="center" vertical="center" wrapText="1"/>
      <protection locked="0"/>
    </xf>
    <xf numFmtId="0" fontId="8" fillId="15" borderId="1" xfId="0" applyFont="1" applyFill="1" applyBorder="1" applyAlignment="1" applyProtection="1">
      <alignment horizontal="center" vertical="center" wrapText="1"/>
      <protection locked="0"/>
    </xf>
    <xf numFmtId="0" fontId="29" fillId="15" borderId="84" xfId="0" applyFont="1" applyFill="1" applyBorder="1" applyAlignment="1" applyProtection="1">
      <alignment horizontal="center" vertical="center" wrapText="1"/>
      <protection locked="0"/>
    </xf>
    <xf numFmtId="9" fontId="16" fillId="2" borderId="1" xfId="2" applyFont="1" applyFill="1" applyBorder="1" applyAlignment="1" applyProtection="1">
      <alignment horizontal="center" vertical="center" wrapText="1"/>
      <protection locked="0"/>
    </xf>
    <xf numFmtId="9" fontId="16" fillId="2" borderId="5" xfId="2" applyFont="1" applyFill="1" applyBorder="1" applyAlignment="1" applyProtection="1">
      <alignment horizontal="center" vertical="center" wrapText="1"/>
      <protection locked="0"/>
    </xf>
    <xf numFmtId="9" fontId="16" fillId="2" borderId="8" xfId="2" applyFont="1" applyFill="1" applyBorder="1" applyAlignment="1" applyProtection="1">
      <alignment horizontal="center" vertical="center" wrapText="1"/>
      <protection locked="0"/>
    </xf>
    <xf numFmtId="9" fontId="16" fillId="2" borderId="36" xfId="2" applyFont="1" applyFill="1" applyBorder="1" applyAlignment="1" applyProtection="1">
      <alignment horizontal="center" vertical="center" wrapText="1"/>
      <protection locked="0"/>
    </xf>
    <xf numFmtId="164" fontId="17" fillId="2" borderId="75" xfId="2" applyNumberFormat="1" applyFont="1" applyFill="1" applyBorder="1" applyAlignment="1" applyProtection="1">
      <alignment horizontal="center" vertical="center" wrapText="1"/>
      <protection locked="0"/>
    </xf>
    <xf numFmtId="14" fontId="10" fillId="2" borderId="36" xfId="0" applyNumberFormat="1"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164" fontId="17" fillId="2" borderId="2" xfId="2" applyNumberFormat="1" applyFont="1" applyFill="1" applyBorder="1" applyAlignment="1" applyProtection="1">
      <alignment horizontal="center" vertical="center" wrapText="1"/>
      <protection locked="0"/>
    </xf>
    <xf numFmtId="0" fontId="8" fillId="15" borderId="90" xfId="0" applyFont="1" applyFill="1" applyBorder="1" applyAlignment="1" applyProtection="1">
      <alignment horizontal="center" vertical="center" wrapText="1"/>
      <protection locked="0"/>
    </xf>
    <xf numFmtId="0" fontId="8" fillId="15" borderId="8" xfId="0" applyFont="1" applyFill="1" applyBorder="1" applyAlignment="1" applyProtection="1">
      <alignment horizontal="center" vertical="center" wrapText="1"/>
      <protection locked="0"/>
    </xf>
    <xf numFmtId="9" fontId="16" fillId="15" borderId="98" xfId="0" applyNumberFormat="1" applyFont="1" applyFill="1" applyBorder="1" applyAlignment="1" applyProtection="1">
      <alignment horizontal="left" vertical="top" wrapText="1"/>
      <protection locked="0"/>
    </xf>
    <xf numFmtId="9" fontId="16" fillId="15" borderId="95" xfId="0" applyNumberFormat="1" applyFont="1" applyFill="1" applyBorder="1" applyAlignment="1" applyProtection="1">
      <alignment horizontal="left" vertical="top" wrapText="1"/>
      <protection locked="0"/>
    </xf>
    <xf numFmtId="9" fontId="16" fillId="15" borderId="97" xfId="0" applyNumberFormat="1" applyFont="1" applyFill="1" applyBorder="1" applyAlignment="1" applyProtection="1">
      <alignment horizontal="left" vertical="top" wrapText="1"/>
      <protection locked="0"/>
    </xf>
    <xf numFmtId="0" fontId="27" fillId="14" borderId="99" xfId="0" applyFont="1" applyFill="1" applyBorder="1" applyAlignment="1">
      <alignment horizontal="center" wrapText="1"/>
    </xf>
    <xf numFmtId="0" fontId="27" fillId="14" borderId="100" xfId="0" applyFont="1" applyFill="1" applyBorder="1" applyAlignment="1">
      <alignment horizontal="center" wrapText="1"/>
    </xf>
    <xf numFmtId="0" fontId="27" fillId="14" borderId="72" xfId="0" applyFont="1" applyFill="1" applyBorder="1" applyAlignment="1">
      <alignment horizontal="center" wrapText="1"/>
    </xf>
    <xf numFmtId="0" fontId="8" fillId="2" borderId="1" xfId="0" applyFont="1" applyFill="1" applyBorder="1" applyAlignment="1" applyProtection="1">
      <alignment horizontal="center" vertical="center" wrapText="1"/>
      <protection locked="0"/>
    </xf>
    <xf numFmtId="9" fontId="16" fillId="15" borderId="94" xfId="0" applyNumberFormat="1" applyFont="1" applyFill="1" applyBorder="1" applyAlignment="1" applyProtection="1">
      <alignment horizontal="left" vertical="top" wrapText="1"/>
      <protection locked="0"/>
    </xf>
    <xf numFmtId="9" fontId="16" fillId="15" borderId="96" xfId="0" applyNumberFormat="1" applyFont="1" applyFill="1" applyBorder="1" applyAlignment="1" applyProtection="1">
      <alignment horizontal="left" vertical="top" wrapText="1"/>
      <protection locked="0"/>
    </xf>
    <xf numFmtId="0" fontId="10" fillId="0" borderId="1" xfId="0" applyFont="1" applyBorder="1" applyAlignment="1" applyProtection="1">
      <alignment horizontal="center" vertical="center" wrapText="1"/>
      <protection locked="0"/>
    </xf>
    <xf numFmtId="14" fontId="16" fillId="2" borderId="4"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14" fontId="16" fillId="2" borderId="36" xfId="0" applyNumberFormat="1" applyFont="1" applyFill="1" applyBorder="1" applyAlignment="1" applyProtection="1">
      <alignment horizontal="center" vertical="center" wrapText="1"/>
      <protection locked="0"/>
    </xf>
    <xf numFmtId="0" fontId="29" fillId="15" borderId="81" xfId="0" applyFont="1" applyFill="1" applyBorder="1" applyAlignment="1" applyProtection="1">
      <alignment horizontal="center" wrapText="1"/>
      <protection locked="0"/>
    </xf>
    <xf numFmtId="0" fontId="8" fillId="15" borderId="82" xfId="0" applyFont="1" applyFill="1" applyBorder="1" applyAlignment="1" applyProtection="1">
      <alignment horizontal="center" wrapText="1"/>
      <protection locked="0"/>
    </xf>
    <xf numFmtId="0" fontId="13" fillId="2" borderId="40" xfId="0" applyFont="1" applyFill="1" applyBorder="1" applyAlignment="1" applyProtection="1">
      <alignment horizontal="center" vertical="center" wrapText="1"/>
      <protection locked="0"/>
    </xf>
    <xf numFmtId="0" fontId="16" fillId="15" borderId="9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164" fontId="17" fillId="2" borderId="4" xfId="2" applyNumberFormat="1" applyFont="1" applyFill="1" applyBorder="1" applyAlignment="1" applyProtection="1">
      <alignment horizontal="center" vertical="center" wrapText="1"/>
      <protection locked="0"/>
    </xf>
    <xf numFmtId="164" fontId="17" fillId="2" borderId="1" xfId="2" applyNumberFormat="1" applyFont="1" applyFill="1" applyBorder="1" applyAlignment="1" applyProtection="1">
      <alignment horizontal="center" vertical="center" wrapText="1"/>
      <protection locked="0"/>
    </xf>
    <xf numFmtId="9" fontId="16" fillId="15" borderId="79" xfId="0" applyNumberFormat="1" applyFont="1" applyFill="1" applyBorder="1" applyAlignment="1" applyProtection="1">
      <alignment horizontal="left" vertical="top" wrapText="1"/>
      <protection locked="0"/>
    </xf>
    <xf numFmtId="9" fontId="16" fillId="15" borderId="80" xfId="0" applyNumberFormat="1" applyFont="1" applyFill="1" applyBorder="1" applyAlignment="1" applyProtection="1">
      <alignment horizontal="left" vertical="top" wrapText="1"/>
      <protection locked="0"/>
    </xf>
    <xf numFmtId="9" fontId="16" fillId="15" borderId="78" xfId="0" applyNumberFormat="1" applyFont="1" applyFill="1" applyBorder="1" applyAlignment="1" applyProtection="1">
      <alignment horizontal="left" vertical="top" wrapText="1"/>
      <protection locked="0"/>
    </xf>
    <xf numFmtId="164" fontId="17" fillId="2" borderId="36" xfId="2" applyNumberFormat="1" applyFont="1" applyFill="1" applyBorder="1" applyAlignment="1" applyProtection="1">
      <alignment horizontal="center" vertical="center" wrapText="1"/>
      <protection locked="0"/>
    </xf>
    <xf numFmtId="0" fontId="13" fillId="13" borderId="56" xfId="0" applyFont="1" applyFill="1" applyBorder="1" applyAlignment="1" applyProtection="1">
      <alignment horizontal="center" vertical="center" wrapText="1"/>
      <protection locked="0"/>
    </xf>
    <xf numFmtId="0" fontId="13" fillId="13" borderId="59" xfId="0" applyFont="1" applyFill="1" applyBorder="1" applyAlignment="1" applyProtection="1">
      <alignment horizontal="center" vertical="center" wrapText="1"/>
      <protection locked="0"/>
    </xf>
    <xf numFmtId="0" fontId="13" fillId="13" borderId="27" xfId="0" applyFont="1" applyFill="1" applyBorder="1" applyAlignment="1" applyProtection="1">
      <alignment horizontal="left" vertical="center" wrapText="1"/>
      <protection locked="0"/>
    </xf>
    <xf numFmtId="0" fontId="13" fillId="13" borderId="32" xfId="0" applyFont="1" applyFill="1" applyBorder="1" applyAlignment="1" applyProtection="1">
      <alignment horizontal="left" vertical="center" wrapText="1"/>
      <protection locked="0"/>
    </xf>
    <xf numFmtId="0" fontId="13" fillId="13" borderId="57" xfId="0" applyFont="1" applyFill="1" applyBorder="1" applyAlignment="1" applyProtection="1">
      <alignment horizontal="center" vertical="center" wrapText="1"/>
      <protection locked="0"/>
    </xf>
    <xf numFmtId="0" fontId="13" fillId="13" borderId="60" xfId="0" applyFont="1" applyFill="1" applyBorder="1" applyAlignment="1" applyProtection="1">
      <alignment horizontal="center" vertical="center" wrapText="1"/>
      <protection locked="0"/>
    </xf>
    <xf numFmtId="0" fontId="13" fillId="13" borderId="56" xfId="0" applyFont="1" applyFill="1" applyBorder="1" applyAlignment="1" applyProtection="1">
      <alignment horizontal="left" vertical="top" wrapText="1"/>
      <protection locked="0"/>
    </xf>
    <xf numFmtId="0" fontId="13" fillId="13" borderId="59" xfId="0" applyFont="1" applyFill="1" applyBorder="1" applyAlignment="1" applyProtection="1">
      <alignment horizontal="left" vertical="top" wrapText="1"/>
      <protection locked="0"/>
    </xf>
    <xf numFmtId="9" fontId="10" fillId="2" borderId="36" xfId="0" applyNumberFormat="1"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protection locked="0"/>
    </xf>
    <xf numFmtId="0" fontId="13" fillId="11" borderId="17" xfId="0" applyFont="1" applyFill="1" applyBorder="1" applyAlignment="1" applyProtection="1">
      <alignment horizontal="center" vertical="center" wrapText="1"/>
      <protection locked="0"/>
    </xf>
    <xf numFmtId="0" fontId="13" fillId="11" borderId="23" xfId="0" applyFont="1" applyFill="1" applyBorder="1" applyAlignment="1" applyProtection="1">
      <alignment horizontal="center" vertical="center" wrapText="1"/>
      <protection locked="0"/>
    </xf>
    <xf numFmtId="0" fontId="13" fillId="11" borderId="24" xfId="0" applyFont="1" applyFill="1" applyBorder="1" applyAlignment="1" applyProtection="1">
      <alignment horizontal="center" vertical="center" wrapText="1"/>
      <protection locked="0"/>
    </xf>
    <xf numFmtId="0" fontId="13" fillId="11" borderId="53" xfId="0" applyFont="1" applyFill="1" applyBorder="1" applyAlignment="1" applyProtection="1">
      <alignment horizontal="center" vertical="center" textRotation="90" wrapText="1"/>
      <protection locked="0"/>
    </xf>
    <xf numFmtId="0" fontId="13" fillId="11" borderId="18" xfId="0" applyFont="1" applyFill="1" applyBorder="1" applyAlignment="1" applyProtection="1">
      <alignment horizontal="center" vertical="center" textRotation="90" wrapText="1"/>
      <protection locked="0"/>
    </xf>
    <xf numFmtId="0" fontId="13" fillId="13" borderId="48" xfId="0" applyFont="1" applyFill="1" applyBorder="1" applyAlignment="1" applyProtection="1">
      <alignment horizontal="center" vertical="center" wrapText="1"/>
      <protection locked="0"/>
    </xf>
    <xf numFmtId="0" fontId="13" fillId="13" borderId="50" xfId="0" applyFont="1" applyFill="1" applyBorder="1" applyAlignment="1" applyProtection="1">
      <alignment horizontal="center" vertical="center" wrapText="1"/>
      <protection locked="0"/>
    </xf>
    <xf numFmtId="0" fontId="13" fillId="13" borderId="55" xfId="0" applyFont="1" applyFill="1" applyBorder="1" applyAlignment="1" applyProtection="1">
      <alignment horizontal="center" vertical="center" wrapText="1"/>
      <protection locked="0"/>
    </xf>
    <xf numFmtId="0" fontId="13" fillId="13" borderId="51" xfId="0" applyFont="1" applyFill="1" applyBorder="1" applyAlignment="1" applyProtection="1">
      <alignment horizontal="center" vertical="center" wrapText="1"/>
      <protection locked="0"/>
    </xf>
    <xf numFmtId="0" fontId="13" fillId="13" borderId="0" xfId="0" applyFont="1" applyFill="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4" fillId="12" borderId="48" xfId="0" applyFont="1" applyFill="1" applyBorder="1" applyAlignment="1" applyProtection="1">
      <alignment horizontal="center" vertical="center" wrapText="1"/>
      <protection locked="0"/>
    </xf>
    <xf numFmtId="0" fontId="14" fillId="12" borderId="50" xfId="0" applyFont="1" applyFill="1" applyBorder="1" applyAlignment="1" applyProtection="1">
      <alignment horizontal="center" vertical="center" wrapText="1"/>
      <protection locked="0"/>
    </xf>
    <xf numFmtId="0" fontId="14" fillId="12" borderId="49" xfId="0" applyFont="1" applyFill="1" applyBorder="1" applyAlignment="1" applyProtection="1">
      <alignment horizontal="center" vertical="center" wrapText="1"/>
      <protection locked="0"/>
    </xf>
    <xf numFmtId="0" fontId="14" fillId="12" borderId="45" xfId="0" applyFont="1" applyFill="1" applyBorder="1" applyAlignment="1" applyProtection="1">
      <alignment horizontal="center" vertical="center" wrapText="1"/>
      <protection locked="0"/>
    </xf>
    <xf numFmtId="0" fontId="14" fillId="12" borderId="46" xfId="0" applyFont="1" applyFill="1" applyBorder="1" applyAlignment="1" applyProtection="1">
      <alignment horizontal="center" vertical="center" wrapText="1"/>
      <protection locked="0"/>
    </xf>
    <xf numFmtId="0" fontId="14" fillId="12" borderId="47" xfId="0" applyFont="1" applyFill="1" applyBorder="1" applyAlignment="1" applyProtection="1">
      <alignment horizontal="center" vertical="center" wrapText="1"/>
      <protection locked="0"/>
    </xf>
    <xf numFmtId="0" fontId="13" fillId="11" borderId="51" xfId="0" applyFont="1" applyFill="1" applyBorder="1" applyAlignment="1" applyProtection="1">
      <alignment horizontal="center" vertical="center" wrapText="1"/>
      <protection locked="0"/>
    </xf>
    <xf numFmtId="0" fontId="13" fillId="11" borderId="54" xfId="0" applyFont="1" applyFill="1" applyBorder="1" applyAlignment="1" applyProtection="1">
      <alignment horizontal="center" vertical="center" wrapText="1"/>
      <protection locked="0"/>
    </xf>
    <xf numFmtId="0" fontId="22" fillId="9" borderId="0" xfId="0" applyFont="1" applyFill="1" applyAlignment="1" applyProtection="1">
      <alignment horizontal="center" vertical="center" wrapText="1"/>
      <protection locked="0"/>
    </xf>
    <xf numFmtId="0" fontId="13" fillId="11" borderId="27" xfId="0" applyFont="1" applyFill="1" applyBorder="1" applyAlignment="1" applyProtection="1">
      <alignment horizontal="center" vertical="center" wrapText="1"/>
      <protection locked="0"/>
    </xf>
    <xf numFmtId="0" fontId="13" fillId="11" borderId="32" xfId="0" applyFont="1" applyFill="1" applyBorder="1" applyAlignment="1" applyProtection="1">
      <alignment horizontal="center" vertical="center" wrapText="1"/>
      <protection locked="0"/>
    </xf>
    <xf numFmtId="0" fontId="13" fillId="11" borderId="48" xfId="0" applyFont="1" applyFill="1" applyBorder="1" applyAlignment="1" applyProtection="1">
      <alignment horizontal="center" vertical="center" wrapText="1"/>
      <protection locked="0"/>
    </xf>
    <xf numFmtId="0" fontId="13" fillId="11" borderId="49" xfId="0" applyFont="1" applyFill="1" applyBorder="1" applyAlignment="1" applyProtection="1">
      <alignment horizontal="center" vertical="center" wrapText="1"/>
      <protection locked="0"/>
    </xf>
    <xf numFmtId="0" fontId="13" fillId="11" borderId="52" xfId="0" applyFont="1" applyFill="1" applyBorder="1" applyAlignment="1" applyProtection="1">
      <alignment horizontal="center" vertical="center" wrapText="1"/>
      <protection locked="0"/>
    </xf>
    <xf numFmtId="0" fontId="13" fillId="11" borderId="4" xfId="0" applyFont="1" applyFill="1" applyBorder="1" applyAlignment="1" applyProtection="1">
      <alignment horizontal="center" vertical="center" wrapText="1"/>
      <protection locked="0"/>
    </xf>
    <xf numFmtId="9" fontId="16" fillId="14" borderId="36" xfId="0" applyNumberFormat="1" applyFont="1" applyFill="1" applyBorder="1" applyAlignment="1" applyProtection="1">
      <alignment horizontal="center" vertical="center" wrapText="1"/>
      <protection locked="0"/>
    </xf>
    <xf numFmtId="9" fontId="16" fillId="14" borderId="4" xfId="0" applyNumberFormat="1" applyFont="1" applyFill="1" applyBorder="1" applyAlignment="1" applyProtection="1">
      <alignment horizontal="center" vertical="center" wrapText="1"/>
      <protection locked="0"/>
    </xf>
    <xf numFmtId="9" fontId="16" fillId="14" borderId="43" xfId="0" applyNumberFormat="1" applyFont="1" applyFill="1" applyBorder="1" applyAlignment="1" applyProtection="1">
      <alignment horizontal="center" vertical="center" wrapText="1"/>
      <protection locked="0"/>
    </xf>
    <xf numFmtId="9" fontId="16" fillId="17" borderId="36" xfId="0" applyNumberFormat="1" applyFont="1" applyFill="1" applyBorder="1" applyAlignment="1" applyProtection="1">
      <alignment horizontal="center" vertical="center" wrapText="1"/>
      <protection locked="0"/>
    </xf>
    <xf numFmtId="9" fontId="16" fillId="17" borderId="4" xfId="0" applyNumberFormat="1" applyFont="1" applyFill="1" applyBorder="1" applyAlignment="1" applyProtection="1">
      <alignment horizontal="center" vertical="center" wrapText="1"/>
      <protection locked="0"/>
    </xf>
    <xf numFmtId="9" fontId="16" fillId="17" borderId="43" xfId="0" applyNumberFormat="1" applyFont="1" applyFill="1" applyBorder="1" applyAlignment="1" applyProtection="1">
      <alignment horizontal="center" vertical="center" wrapText="1"/>
      <protection locked="0"/>
    </xf>
    <xf numFmtId="164" fontId="17" fillId="2" borderId="43" xfId="2" applyNumberFormat="1" applyFont="1" applyFill="1" applyBorder="1" applyAlignment="1" applyProtection="1">
      <alignment horizontal="center" vertical="center" wrapText="1"/>
      <protection locked="0"/>
    </xf>
    <xf numFmtId="9" fontId="16" fillId="0" borderId="89" xfId="0" applyNumberFormat="1" applyFont="1" applyBorder="1" applyAlignment="1" applyProtection="1">
      <alignment horizontal="center" vertical="center" wrapText="1"/>
      <protection locked="0"/>
    </xf>
    <xf numFmtId="9" fontId="16" fillId="0" borderId="39" xfId="0" applyNumberFormat="1" applyFont="1" applyBorder="1" applyAlignment="1" applyProtection="1">
      <alignment horizontal="center" vertical="center" wrapText="1"/>
      <protection locked="0"/>
    </xf>
    <xf numFmtId="9" fontId="16" fillId="0" borderId="44" xfId="0" applyNumberFormat="1" applyFont="1" applyBorder="1" applyAlignment="1" applyProtection="1">
      <alignment horizontal="center" vertical="center" wrapText="1"/>
      <protection locked="0"/>
    </xf>
    <xf numFmtId="9" fontId="21" fillId="2" borderId="45" xfId="2" applyFont="1" applyFill="1" applyBorder="1" applyAlignment="1" applyProtection="1">
      <alignment horizontal="center" vertical="center" wrapText="1"/>
      <protection locked="0"/>
    </xf>
    <xf numFmtId="9" fontId="21" fillId="2" borderId="46" xfId="2" applyFont="1" applyFill="1" applyBorder="1" applyAlignment="1" applyProtection="1">
      <alignment horizontal="center" vertical="center" wrapText="1"/>
      <protection locked="0"/>
    </xf>
    <xf numFmtId="9" fontId="21" fillId="2" borderId="47" xfId="2" applyFont="1" applyFill="1" applyBorder="1" applyAlignment="1" applyProtection="1">
      <alignment horizontal="center" vertical="center" wrapText="1"/>
      <protection locked="0"/>
    </xf>
    <xf numFmtId="9" fontId="16" fillId="19" borderId="36" xfId="0" applyNumberFormat="1" applyFont="1" applyFill="1" applyBorder="1" applyAlignment="1" applyProtection="1">
      <alignment horizontal="center" vertical="center" wrapText="1"/>
      <protection locked="0"/>
    </xf>
    <xf numFmtId="9" fontId="16" fillId="19" borderId="4" xfId="0" applyNumberFormat="1" applyFont="1" applyFill="1" applyBorder="1" applyAlignment="1" applyProtection="1">
      <alignment horizontal="center" vertical="center" wrapText="1"/>
      <protection locked="0"/>
    </xf>
    <xf numFmtId="9" fontId="16" fillId="19" borderId="43" xfId="0" applyNumberFormat="1" applyFont="1" applyFill="1" applyBorder="1" applyAlignment="1" applyProtection="1">
      <alignment horizontal="center" vertical="center" wrapText="1"/>
      <protection locked="0"/>
    </xf>
    <xf numFmtId="9" fontId="16" fillId="16" borderId="36" xfId="0" applyNumberFormat="1" applyFont="1" applyFill="1" applyBorder="1" applyAlignment="1" applyProtection="1">
      <alignment horizontal="center" vertical="center" wrapText="1"/>
      <protection locked="0"/>
    </xf>
    <xf numFmtId="9" fontId="16" fillId="16" borderId="4" xfId="0" applyNumberFormat="1" applyFont="1" applyFill="1" applyBorder="1" applyAlignment="1" applyProtection="1">
      <alignment horizontal="center" vertical="center" wrapText="1"/>
      <protection locked="0"/>
    </xf>
    <xf numFmtId="9" fontId="16" fillId="16" borderId="43" xfId="0" applyNumberFormat="1" applyFont="1" applyFill="1" applyBorder="1" applyAlignment="1" applyProtection="1">
      <alignment horizontal="center" vertical="center" wrapText="1"/>
      <protection locked="0"/>
    </xf>
    <xf numFmtId="0" fontId="16" fillId="15" borderId="36" xfId="0" applyFont="1" applyFill="1" applyBorder="1" applyAlignment="1" applyProtection="1">
      <alignment horizontal="center" vertical="center" wrapText="1"/>
      <protection locked="0"/>
    </xf>
    <xf numFmtId="0" fontId="16" fillId="15" borderId="4" xfId="0" applyFont="1" applyFill="1" applyBorder="1" applyAlignment="1" applyProtection="1">
      <alignment horizontal="center" vertical="center" wrapText="1"/>
      <protection locked="0"/>
    </xf>
    <xf numFmtId="0" fontId="16" fillId="15" borderId="43" xfId="0" applyFont="1" applyFill="1" applyBorder="1" applyAlignment="1" applyProtection="1">
      <alignment horizontal="center" vertical="center" wrapText="1"/>
      <protection locked="0"/>
    </xf>
    <xf numFmtId="0" fontId="16" fillId="14" borderId="75" xfId="0" applyFont="1" applyFill="1" applyBorder="1" applyAlignment="1" applyProtection="1">
      <alignment horizontal="center" vertical="center" wrapText="1"/>
      <protection locked="0"/>
    </xf>
    <xf numFmtId="0" fontId="16" fillId="14" borderId="73" xfId="0" applyFont="1" applyFill="1" applyBorder="1" applyAlignment="1" applyProtection="1">
      <alignment horizontal="center" vertical="center" wrapText="1"/>
      <protection locked="0"/>
    </xf>
    <xf numFmtId="0" fontId="16" fillId="14" borderId="76" xfId="0" applyFont="1" applyFill="1" applyBorder="1" applyAlignment="1" applyProtection="1">
      <alignment horizontal="center" vertical="center" wrapText="1"/>
      <protection locked="0"/>
    </xf>
    <xf numFmtId="0" fontId="16" fillId="14" borderId="74" xfId="0" applyFont="1" applyFill="1" applyBorder="1" applyAlignment="1" applyProtection="1">
      <alignment horizontal="center" vertical="center" wrapText="1"/>
      <protection locked="0"/>
    </xf>
    <xf numFmtId="164" fontId="16" fillId="14" borderId="74" xfId="0" applyNumberFormat="1" applyFont="1" applyFill="1" applyBorder="1" applyAlignment="1" applyProtection="1">
      <alignment horizontal="center" vertical="center" wrapText="1"/>
      <protection locked="0"/>
    </xf>
    <xf numFmtId="14" fontId="16" fillId="14" borderId="71" xfId="0" applyNumberFormat="1" applyFont="1" applyFill="1" applyBorder="1" applyAlignment="1" applyProtection="1">
      <alignment horizontal="center" vertical="center" wrapText="1"/>
      <protection locked="0"/>
    </xf>
    <xf numFmtId="14" fontId="16" fillId="14" borderId="72" xfId="0" applyNumberFormat="1" applyFont="1" applyFill="1" applyBorder="1" applyAlignment="1" applyProtection="1">
      <alignment horizontal="center" vertical="center" wrapText="1"/>
      <protection locked="0"/>
    </xf>
    <xf numFmtId="14" fontId="16" fillId="14" borderId="77" xfId="0" applyNumberFormat="1" applyFont="1" applyFill="1" applyBorder="1" applyAlignment="1" applyProtection="1">
      <alignment horizontal="center" vertical="center" wrapText="1"/>
      <protection locked="0"/>
    </xf>
    <xf numFmtId="14" fontId="16" fillId="14" borderId="36" xfId="0" applyNumberFormat="1" applyFont="1" applyFill="1" applyBorder="1" applyAlignment="1" applyProtection="1">
      <alignment horizontal="center" vertical="center" wrapText="1"/>
      <protection locked="0"/>
    </xf>
    <xf numFmtId="14" fontId="16" fillId="14" borderId="4" xfId="0" applyNumberFormat="1" applyFont="1" applyFill="1" applyBorder="1" applyAlignment="1" applyProtection="1">
      <alignment horizontal="center" vertical="center" wrapText="1"/>
      <protection locked="0"/>
    </xf>
    <xf numFmtId="14" fontId="16" fillId="14" borderId="43" xfId="0" applyNumberFormat="1" applyFont="1" applyFill="1" applyBorder="1" applyAlignment="1" applyProtection="1">
      <alignment horizontal="center" vertical="center" wrapText="1"/>
      <protection locked="0"/>
    </xf>
    <xf numFmtId="0" fontId="18" fillId="14" borderId="35" xfId="0" applyFont="1" applyFill="1" applyBorder="1" applyAlignment="1" applyProtection="1">
      <alignment horizontal="center" vertical="center" wrapText="1"/>
      <protection locked="0"/>
    </xf>
    <xf numFmtId="0" fontId="18" fillId="14" borderId="38" xfId="0" applyFont="1" applyFill="1" applyBorder="1" applyAlignment="1" applyProtection="1">
      <alignment horizontal="center" vertical="center" wrapText="1"/>
      <protection locked="0"/>
    </xf>
    <xf numFmtId="0" fontId="18" fillId="14" borderId="42" xfId="0" applyFont="1" applyFill="1" applyBorder="1" applyAlignment="1" applyProtection="1">
      <alignment horizontal="center" vertical="center" wrapText="1"/>
      <protection locked="0"/>
    </xf>
    <xf numFmtId="0" fontId="18" fillId="14" borderId="36" xfId="0" applyFont="1" applyFill="1" applyBorder="1" applyAlignment="1" applyProtection="1">
      <alignment horizontal="center" vertical="center" wrapText="1"/>
      <protection locked="0"/>
    </xf>
    <xf numFmtId="0" fontId="18" fillId="14" borderId="4" xfId="0" applyFont="1" applyFill="1" applyBorder="1" applyAlignment="1" applyProtection="1">
      <alignment horizontal="center" vertical="center" wrapText="1"/>
      <protection locked="0"/>
    </xf>
    <xf numFmtId="0" fontId="18" fillId="14" borderId="43" xfId="0" applyFont="1" applyFill="1" applyBorder="1" applyAlignment="1" applyProtection="1">
      <alignment horizontal="center" vertical="center" wrapText="1"/>
      <protection locked="0"/>
    </xf>
    <xf numFmtId="164" fontId="16" fillId="2" borderId="4" xfId="2" applyNumberFormat="1" applyFont="1" applyFill="1" applyBorder="1" applyAlignment="1" applyProtection="1">
      <alignment horizontal="center" vertical="center" wrapText="1"/>
      <protection locked="0"/>
    </xf>
    <xf numFmtId="164" fontId="16" fillId="2" borderId="1" xfId="2" applyNumberFormat="1" applyFont="1" applyFill="1" applyBorder="1" applyAlignment="1" applyProtection="1">
      <alignment horizontal="center" vertical="center" wrapText="1"/>
      <protection locked="0"/>
    </xf>
    <xf numFmtId="9" fontId="16" fillId="0" borderId="83" xfId="0" applyNumberFormat="1" applyFont="1" applyBorder="1" applyAlignment="1" applyProtection="1">
      <alignment horizontal="center" vertical="center" wrapText="1"/>
      <protection locked="0"/>
    </xf>
    <xf numFmtId="9" fontId="16" fillId="0" borderId="85" xfId="0" applyNumberFormat="1" applyFont="1" applyBorder="1" applyAlignment="1" applyProtection="1">
      <alignment horizontal="center" vertical="center" wrapText="1"/>
      <protection locked="0"/>
    </xf>
    <xf numFmtId="9" fontId="16" fillId="0" borderId="88" xfId="0" applyNumberFormat="1" applyFont="1" applyBorder="1" applyAlignment="1" applyProtection="1">
      <alignment horizontal="center" vertical="center" wrapText="1"/>
      <protection locked="0"/>
    </xf>
    <xf numFmtId="10" fontId="16" fillId="2" borderId="4" xfId="2" applyNumberFormat="1" applyFont="1" applyFill="1" applyBorder="1" applyAlignment="1" applyProtection="1">
      <alignment horizontal="center" vertical="center" wrapText="1"/>
      <protection locked="0"/>
    </xf>
    <xf numFmtId="10" fontId="16" fillId="2" borderId="1" xfId="2" applyNumberFormat="1" applyFont="1" applyFill="1" applyBorder="1" applyAlignment="1" applyProtection="1">
      <alignment horizontal="center" vertical="center" wrapText="1"/>
      <protection locked="0"/>
    </xf>
    <xf numFmtId="0" fontId="16" fillId="15" borderId="1" xfId="0" applyFont="1" applyFill="1" applyBorder="1" applyAlignment="1" applyProtection="1">
      <alignment horizontal="center" vertical="center" wrapText="1"/>
      <protection locked="0"/>
    </xf>
    <xf numFmtId="164" fontId="10" fillId="2" borderId="4" xfId="0" applyNumberFormat="1" applyFont="1" applyFill="1" applyBorder="1" applyAlignment="1" applyProtection="1">
      <alignment horizontal="center" vertical="center" wrapText="1"/>
      <protection locked="0"/>
    </xf>
    <xf numFmtId="164" fontId="10" fillId="2" borderId="1" xfId="0" applyNumberFormat="1" applyFont="1" applyFill="1" applyBorder="1" applyAlignment="1" applyProtection="1">
      <alignment horizontal="center" vertical="center" wrapText="1"/>
      <protection locked="0"/>
    </xf>
    <xf numFmtId="9" fontId="16" fillId="0" borderId="93" xfId="0" applyNumberFormat="1" applyFont="1" applyBorder="1" applyAlignment="1" applyProtection="1">
      <alignment horizontal="center" vertical="center" wrapText="1"/>
      <protection locked="0"/>
    </xf>
    <xf numFmtId="9" fontId="16" fillId="20" borderId="36" xfId="2" applyFont="1" applyFill="1" applyBorder="1" applyAlignment="1" applyProtection="1">
      <alignment horizontal="center" vertical="center" wrapText="1"/>
      <protection locked="0"/>
    </xf>
    <xf numFmtId="9" fontId="16" fillId="20" borderId="4" xfId="2" applyFont="1" applyFill="1" applyBorder="1" applyAlignment="1" applyProtection="1">
      <alignment horizontal="center" vertical="center" wrapText="1"/>
      <protection locked="0"/>
    </xf>
    <xf numFmtId="164" fontId="10" fillId="2" borderId="36" xfId="0" applyNumberFormat="1" applyFont="1" applyFill="1" applyBorder="1" applyAlignment="1" applyProtection="1">
      <alignment horizontal="center" vertical="center" wrapText="1"/>
      <protection locked="0"/>
    </xf>
    <xf numFmtId="9" fontId="16" fillId="0" borderId="91" xfId="0" applyNumberFormat="1" applyFont="1" applyBorder="1" applyAlignment="1" applyProtection="1">
      <alignment horizontal="center" vertical="center" wrapText="1"/>
      <protection locked="0"/>
    </xf>
    <xf numFmtId="0" fontId="15" fillId="2" borderId="35" xfId="0" applyFont="1" applyFill="1" applyBorder="1" applyAlignment="1" applyProtection="1">
      <alignment horizontal="center" vertical="center" wrapText="1"/>
      <protection locked="0"/>
    </xf>
    <xf numFmtId="0" fontId="15" fillId="2" borderId="38" xfId="0" applyFont="1" applyFill="1" applyBorder="1" applyAlignment="1" applyProtection="1">
      <alignment horizontal="center" vertical="center" wrapText="1"/>
      <protection locked="0"/>
    </xf>
    <xf numFmtId="0" fontId="15" fillId="2" borderId="40" xfId="0" applyFont="1" applyFill="1" applyBorder="1" applyAlignment="1" applyProtection="1">
      <alignment horizontal="center" vertical="center" wrapText="1"/>
      <protection locked="0"/>
    </xf>
    <xf numFmtId="0" fontId="15" fillId="2" borderId="36"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9" fontId="16" fillId="0" borderId="36" xfId="2" applyFont="1" applyFill="1" applyBorder="1" applyAlignment="1" applyProtection="1">
      <alignment horizontal="center" vertical="center" wrapText="1"/>
      <protection locked="0"/>
    </xf>
    <xf numFmtId="9" fontId="16" fillId="0" borderId="4" xfId="2" applyFont="1" applyFill="1" applyBorder="1" applyAlignment="1" applyProtection="1">
      <alignment horizontal="center" vertical="center" wrapText="1"/>
      <protection locked="0"/>
    </xf>
    <xf numFmtId="164" fontId="17" fillId="0" borderId="36" xfId="2" applyNumberFormat="1" applyFont="1" applyFill="1" applyBorder="1" applyAlignment="1" applyProtection="1">
      <alignment horizontal="center" vertical="center" wrapText="1"/>
      <protection locked="0"/>
    </xf>
    <xf numFmtId="164" fontId="17" fillId="0" borderId="4" xfId="2" applyNumberFormat="1" applyFont="1" applyFill="1" applyBorder="1" applyAlignment="1" applyProtection="1">
      <alignment horizontal="center" vertical="center" wrapText="1"/>
      <protection locked="0"/>
    </xf>
    <xf numFmtId="9" fontId="16" fillId="0" borderId="37" xfId="0" applyNumberFormat="1" applyFont="1" applyBorder="1" applyAlignment="1" applyProtection="1">
      <alignment horizontal="center" vertical="center" wrapText="1"/>
      <protection locked="0"/>
    </xf>
    <xf numFmtId="9" fontId="16" fillId="0" borderId="41" xfId="0" applyNumberFormat="1"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164" fontId="10" fillId="0" borderId="36" xfId="0" applyNumberFormat="1" applyFont="1" applyBorder="1" applyAlignment="1" applyProtection="1">
      <alignment horizontal="center" vertical="center" wrapText="1"/>
      <protection locked="0"/>
    </xf>
    <xf numFmtId="164" fontId="10" fillId="0" borderId="4" xfId="0" applyNumberFormat="1" applyFont="1" applyBorder="1" applyAlignment="1" applyProtection="1">
      <alignment horizontal="center" vertical="center" wrapText="1"/>
      <protection locked="0"/>
    </xf>
    <xf numFmtId="14" fontId="16" fillId="0" borderId="36" xfId="0" applyNumberFormat="1" applyFont="1" applyBorder="1" applyAlignment="1" applyProtection="1">
      <alignment horizontal="center" vertical="center" wrapText="1"/>
      <protection locked="0"/>
    </xf>
    <xf numFmtId="14" fontId="16" fillId="0" borderId="4" xfId="0" applyNumberFormat="1" applyFont="1" applyBorder="1" applyAlignment="1" applyProtection="1">
      <alignment horizontal="center" vertical="center" wrapText="1"/>
      <protection locked="0"/>
    </xf>
    <xf numFmtId="9" fontId="29" fillId="0" borderId="39" xfId="0" applyNumberFormat="1" applyFont="1" applyBorder="1" applyAlignment="1" applyProtection="1">
      <alignment horizontal="center" vertical="center" wrapText="1"/>
      <protection locked="0"/>
    </xf>
    <xf numFmtId="9" fontId="16" fillId="0" borderId="1" xfId="2" applyFont="1" applyFill="1" applyBorder="1" applyAlignment="1" applyProtection="1">
      <alignment horizontal="center" vertical="center" wrapText="1"/>
      <protection locked="0"/>
    </xf>
    <xf numFmtId="9" fontId="16" fillId="2" borderId="4" xfId="0" applyNumberFormat="1"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9" fontId="16" fillId="19" borderId="4" xfId="2" applyFont="1" applyFill="1" applyBorder="1" applyAlignment="1" applyProtection="1">
      <alignment horizontal="center" vertical="center" wrapText="1"/>
      <protection locked="0"/>
    </xf>
    <xf numFmtId="164" fontId="17" fillId="19" borderId="4" xfId="2" applyNumberFormat="1" applyFont="1" applyFill="1" applyBorder="1" applyAlignment="1" applyProtection="1">
      <alignment horizontal="center" vertical="center" wrapText="1"/>
      <protection locked="0"/>
    </xf>
    <xf numFmtId="14" fontId="16" fillId="19" borderId="4" xfId="0" applyNumberFormat="1" applyFont="1" applyFill="1" applyBorder="1" applyAlignment="1" applyProtection="1">
      <alignment horizontal="center" vertical="center" wrapText="1"/>
      <protection locked="0"/>
    </xf>
    <xf numFmtId="0" fontId="8" fillId="19" borderId="4" xfId="0" applyFont="1" applyFill="1" applyBorder="1" applyAlignment="1" applyProtection="1">
      <alignment horizontal="center" vertical="center" wrapText="1"/>
      <protection locked="0"/>
    </xf>
    <xf numFmtId="0" fontId="10" fillId="19" borderId="4" xfId="0" applyFont="1" applyFill="1" applyBorder="1" applyAlignment="1" applyProtection="1">
      <alignment horizontal="center" vertical="center" wrapText="1"/>
      <protection locked="0"/>
    </xf>
    <xf numFmtId="0" fontId="16" fillId="19" borderId="4" xfId="0" applyFont="1" applyFill="1" applyBorder="1" applyAlignment="1" applyProtection="1">
      <alignment horizontal="center" vertical="center" wrapText="1"/>
      <protection locked="0"/>
    </xf>
    <xf numFmtId="164" fontId="10" fillId="19" borderId="4" xfId="0" applyNumberFormat="1" applyFont="1" applyFill="1" applyBorder="1" applyAlignment="1" applyProtection="1">
      <alignment horizontal="center" vertical="center" wrapText="1"/>
      <protection locked="0"/>
    </xf>
    <xf numFmtId="9" fontId="16" fillId="19" borderId="36" xfId="2" applyFont="1" applyFill="1" applyBorder="1" applyAlignment="1" applyProtection="1">
      <alignment horizontal="center" vertical="center" wrapText="1"/>
      <protection locked="0"/>
    </xf>
    <xf numFmtId="164" fontId="17" fillId="19" borderId="104" xfId="2" applyNumberFormat="1" applyFont="1" applyFill="1" applyBorder="1" applyAlignment="1" applyProtection="1">
      <alignment horizontal="center" vertical="center" wrapText="1"/>
      <protection locked="0"/>
    </xf>
    <xf numFmtId="164" fontId="17" fillId="19" borderId="5" xfId="2" applyNumberFormat="1" applyFont="1" applyFill="1" applyBorder="1" applyAlignment="1" applyProtection="1">
      <alignment horizontal="center" vertical="center" wrapText="1"/>
      <protection locked="0"/>
    </xf>
    <xf numFmtId="164" fontId="17" fillId="19" borderId="8" xfId="2" applyNumberFormat="1" applyFont="1" applyFill="1" applyBorder="1" applyAlignment="1" applyProtection="1">
      <alignment horizontal="center" vertical="center" wrapText="1"/>
      <protection locked="0"/>
    </xf>
    <xf numFmtId="14" fontId="16" fillId="19" borderId="36" xfId="0" applyNumberFormat="1" applyFont="1" applyFill="1" applyBorder="1" applyAlignment="1" applyProtection="1">
      <alignment horizontal="center" vertical="center" wrapText="1"/>
      <protection locked="0"/>
    </xf>
    <xf numFmtId="0" fontId="8" fillId="19" borderId="36" xfId="0" applyFont="1" applyFill="1" applyBorder="1" applyAlignment="1" applyProtection="1">
      <alignment horizontal="center" vertical="center" wrapText="1"/>
      <protection locked="0"/>
    </xf>
    <xf numFmtId="0" fontId="10" fillId="19" borderId="36" xfId="0" applyFont="1" applyFill="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164" fontId="10" fillId="19" borderId="36" xfId="0" applyNumberFormat="1" applyFont="1" applyFill="1" applyBorder="1" applyAlignment="1" applyProtection="1">
      <alignment horizontal="center" vertical="center" wrapText="1"/>
      <protection locked="0"/>
    </xf>
    <xf numFmtId="0" fontId="20" fillId="2" borderId="36" xfId="0" applyFont="1" applyFill="1" applyBorder="1" applyAlignment="1" applyProtection="1">
      <alignment horizontal="center" vertical="center" wrapText="1"/>
      <protection locked="0"/>
    </xf>
    <xf numFmtId="9" fontId="10" fillId="2" borderId="4" xfId="0" applyNumberFormat="1" applyFont="1" applyFill="1" applyBorder="1" applyAlignment="1" applyProtection="1">
      <alignment horizontal="center" vertical="center" wrapText="1"/>
      <protection locked="0"/>
    </xf>
    <xf numFmtId="0" fontId="18" fillId="15" borderId="35" xfId="0" applyFont="1" applyFill="1" applyBorder="1" applyAlignment="1" applyProtection="1">
      <alignment horizontal="center" vertical="center" wrapText="1"/>
      <protection locked="0"/>
    </xf>
    <xf numFmtId="0" fontId="18" fillId="15" borderId="38" xfId="0" applyFont="1" applyFill="1" applyBorder="1" applyAlignment="1" applyProtection="1">
      <alignment horizontal="center" vertical="center" wrapText="1"/>
      <protection locked="0"/>
    </xf>
    <xf numFmtId="0" fontId="18" fillId="15" borderId="40" xfId="0" applyFont="1" applyFill="1" applyBorder="1" applyAlignment="1" applyProtection="1">
      <alignment horizontal="center" vertical="center" wrapText="1"/>
      <protection locked="0"/>
    </xf>
    <xf numFmtId="0" fontId="18" fillId="15" borderId="36" xfId="0" applyFont="1" applyFill="1" applyBorder="1" applyAlignment="1" applyProtection="1">
      <alignment horizontal="center" vertical="center" wrapText="1"/>
      <protection locked="0"/>
    </xf>
    <xf numFmtId="0" fontId="18" fillId="15" borderId="4" xfId="0" applyFont="1" applyFill="1" applyBorder="1" applyAlignment="1" applyProtection="1">
      <alignment horizontal="center" vertical="center" wrapText="1"/>
      <protection locked="0"/>
    </xf>
    <xf numFmtId="0" fontId="18" fillId="15" borderId="1" xfId="0" applyFont="1" applyFill="1" applyBorder="1" applyAlignment="1" applyProtection="1">
      <alignment horizontal="center" vertical="center" wrapText="1"/>
      <protection locked="0"/>
    </xf>
    <xf numFmtId="0" fontId="19" fillId="15" borderId="4" xfId="0" applyFont="1" applyFill="1" applyBorder="1" applyAlignment="1" applyProtection="1">
      <alignment horizontal="center" vertical="center" wrapText="1"/>
      <protection locked="0"/>
    </xf>
    <xf numFmtId="0" fontId="19" fillId="15" borderId="1" xfId="0" applyFont="1" applyFill="1" applyBorder="1" applyAlignment="1" applyProtection="1">
      <alignment horizontal="center" vertical="center" wrapText="1"/>
      <protection locked="0"/>
    </xf>
    <xf numFmtId="0" fontId="18" fillId="15" borderId="36" xfId="0" applyFont="1" applyFill="1" applyBorder="1" applyAlignment="1" applyProtection="1">
      <alignment horizontal="left" vertical="center" wrapText="1"/>
      <protection locked="0"/>
    </xf>
    <xf numFmtId="0" fontId="18" fillId="15" borderId="4" xfId="0" applyFont="1" applyFill="1" applyBorder="1" applyAlignment="1" applyProtection="1">
      <alignment horizontal="left" vertical="center" wrapText="1"/>
      <protection locked="0"/>
    </xf>
    <xf numFmtId="0" fontId="18" fillId="15" borderId="1" xfId="0" applyFont="1" applyFill="1" applyBorder="1" applyAlignment="1" applyProtection="1">
      <alignment horizontal="left" vertical="center" wrapText="1"/>
      <protection locked="0"/>
    </xf>
    <xf numFmtId="0" fontId="16" fillId="14" borderId="4" xfId="0" applyFont="1" applyFill="1" applyBorder="1" applyAlignment="1" applyProtection="1">
      <alignment horizontal="center" vertical="center" wrapText="1"/>
      <protection locked="0"/>
    </xf>
    <xf numFmtId="164" fontId="16" fillId="14" borderId="4" xfId="0" applyNumberFormat="1" applyFont="1" applyFill="1" applyBorder="1" applyAlignment="1" applyProtection="1">
      <alignment horizontal="center" vertical="center" wrapText="1"/>
      <protection locked="0"/>
    </xf>
    <xf numFmtId="0" fontId="16" fillId="14" borderId="36" xfId="0" applyFont="1" applyFill="1" applyBorder="1" applyAlignment="1" applyProtection="1">
      <alignment horizontal="center" vertical="center" wrapText="1"/>
      <protection locked="0"/>
    </xf>
    <xf numFmtId="164" fontId="16" fillId="14" borderId="36" xfId="0" applyNumberFormat="1" applyFont="1" applyFill="1" applyBorder="1" applyAlignment="1" applyProtection="1">
      <alignment horizontal="center" vertical="center" wrapText="1"/>
      <protection locked="0"/>
    </xf>
    <xf numFmtId="0" fontId="8" fillId="15" borderId="36" xfId="0" applyFont="1" applyFill="1" applyBorder="1" applyAlignment="1" applyProtection="1">
      <alignment horizontal="center" vertical="center" wrapText="1"/>
      <protection locked="0"/>
    </xf>
    <xf numFmtId="0" fontId="13" fillId="13" borderId="27" xfId="0" applyFont="1" applyFill="1" applyBorder="1" applyAlignment="1" applyProtection="1">
      <alignment horizontal="left" vertical="top" wrapText="1"/>
      <protection locked="0"/>
    </xf>
    <xf numFmtId="0" fontId="13" fillId="13" borderId="32" xfId="0" applyFont="1" applyFill="1" applyBorder="1" applyAlignment="1" applyProtection="1">
      <alignment horizontal="left" vertical="top" wrapText="1"/>
      <protection locked="0"/>
    </xf>
    <xf numFmtId="0" fontId="13" fillId="13" borderId="16" xfId="0" applyFont="1" applyFill="1" applyBorder="1" applyAlignment="1" applyProtection="1">
      <alignment horizontal="center" vertical="center" wrapText="1"/>
      <protection locked="0"/>
    </xf>
    <xf numFmtId="0" fontId="13" fillId="13" borderId="28" xfId="0" applyFont="1" applyFill="1" applyBorder="1" applyAlignment="1" applyProtection="1">
      <alignment horizontal="center" vertical="center" wrapText="1"/>
      <protection locked="0"/>
    </xf>
    <xf numFmtId="0" fontId="13" fillId="13" borderId="34"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protection locked="0"/>
    </xf>
    <xf numFmtId="0" fontId="13" fillId="13" borderId="25" xfId="0" applyFont="1" applyFill="1" applyBorder="1" applyAlignment="1" applyProtection="1">
      <alignment horizontal="left" vertical="center" wrapText="1"/>
      <protection locked="0"/>
    </xf>
    <xf numFmtId="0" fontId="13" fillId="13" borderId="30" xfId="0" applyFont="1" applyFill="1" applyBorder="1" applyAlignment="1" applyProtection="1">
      <alignment horizontal="left" vertical="center" wrapText="1"/>
      <protection locked="0"/>
    </xf>
    <xf numFmtId="0" fontId="13" fillId="13" borderId="26" xfId="0" applyFont="1" applyFill="1" applyBorder="1" applyAlignment="1" applyProtection="1">
      <alignment horizontal="center" vertical="center" wrapText="1"/>
      <protection locked="0"/>
    </xf>
    <xf numFmtId="0" fontId="13" fillId="13" borderId="3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textRotation="90" wrapText="1"/>
      <protection locked="0"/>
    </xf>
    <xf numFmtId="0" fontId="13" fillId="11" borderId="22"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3" fillId="10" borderId="10" xfId="3" applyFont="1" applyFill="1" applyBorder="1" applyAlignment="1" applyProtection="1">
      <alignment horizontal="center" vertical="center" wrapText="1"/>
      <protection locked="0"/>
    </xf>
    <xf numFmtId="0" fontId="13" fillId="10" borderId="11" xfId="3" applyFont="1" applyFill="1" applyBorder="1" applyAlignment="1" applyProtection="1">
      <alignment horizontal="center" vertical="center" wrapText="1"/>
      <protection locked="0"/>
    </xf>
    <xf numFmtId="0" fontId="13" fillId="11" borderId="12" xfId="0" applyFont="1" applyFill="1" applyBorder="1" applyAlignment="1" applyProtection="1">
      <alignment horizontal="center" vertical="center" wrapText="1"/>
      <protection locked="0"/>
    </xf>
    <xf numFmtId="0" fontId="13" fillId="11" borderId="13" xfId="0" applyFont="1" applyFill="1" applyBorder="1" applyAlignment="1" applyProtection="1">
      <alignment horizontal="center" vertical="center" wrapText="1"/>
      <protection locked="0"/>
    </xf>
    <xf numFmtId="0" fontId="13" fillId="11" borderId="14" xfId="0" applyFont="1" applyFill="1" applyBorder="1" applyAlignment="1" applyProtection="1">
      <alignment horizontal="center" vertical="center" wrapText="1"/>
      <protection locked="0"/>
    </xf>
    <xf numFmtId="0" fontId="14" fillId="12" borderId="15" xfId="0" applyFont="1" applyFill="1" applyBorder="1" applyAlignment="1" applyProtection="1">
      <alignment horizontal="center" vertical="center" wrapText="1"/>
      <protection locked="0"/>
    </xf>
    <xf numFmtId="0" fontId="14" fillId="12" borderId="16" xfId="0" applyFont="1" applyFill="1" applyBorder="1" applyAlignment="1" applyProtection="1">
      <alignment horizontal="center" vertical="center" wrapText="1"/>
      <protection locked="0"/>
    </xf>
    <xf numFmtId="0" fontId="14" fillId="12" borderId="20" xfId="0" applyFont="1" applyFill="1" applyBorder="1" applyAlignment="1" applyProtection="1">
      <alignment horizontal="center" vertical="center" wrapText="1"/>
      <protection locked="0"/>
    </xf>
    <xf numFmtId="0" fontId="14" fillId="12" borderId="0" xfId="0" applyFont="1" applyFill="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1" borderId="12" xfId="0" applyFont="1" applyFill="1" applyBorder="1" applyAlignment="1" applyProtection="1">
      <alignment horizontal="center" vertical="center"/>
      <protection locked="0"/>
    </xf>
    <xf numFmtId="0" fontId="14" fillId="11" borderId="13" xfId="0" applyFont="1" applyFill="1" applyBorder="1" applyAlignment="1" applyProtection="1">
      <alignment horizontal="center" vertical="center"/>
      <protection locked="0"/>
    </xf>
    <xf numFmtId="0" fontId="14" fillId="11" borderId="14" xfId="0" applyFont="1" applyFill="1" applyBorder="1" applyAlignment="1" applyProtection="1">
      <alignment horizontal="center" vertical="center"/>
      <protection locked="0"/>
    </xf>
    <xf numFmtId="0" fontId="13" fillId="11" borderId="0" xfId="0" applyFont="1" applyFill="1" applyAlignment="1" applyProtection="1">
      <alignment horizontal="center" vertical="center" wrapText="1"/>
      <protection locked="0"/>
    </xf>
    <xf numFmtId="0" fontId="35" fillId="0" borderId="4" xfId="4" applyFont="1" applyBorder="1" applyAlignment="1">
      <alignment horizontal="center" vertical="center"/>
    </xf>
    <xf numFmtId="0" fontId="35" fillId="0" borderId="4" xfId="4" applyFont="1" applyBorder="1" applyAlignment="1">
      <alignment horizontal="center"/>
    </xf>
    <xf numFmtId="0" fontId="36" fillId="0" borderId="0" xfId="4" applyFont="1"/>
    <xf numFmtId="0" fontId="37" fillId="0" borderId="0" xfId="4" applyFont="1"/>
    <xf numFmtId="49" fontId="35" fillId="0" borderId="4" xfId="4" applyNumberFormat="1" applyFont="1" applyBorder="1" applyAlignment="1">
      <alignment horizontal="center"/>
    </xf>
    <xf numFmtId="14" fontId="35" fillId="0" borderId="4" xfId="4" applyNumberFormat="1" applyFont="1" applyBorder="1" applyAlignment="1">
      <alignment horizontal="center" vertical="center"/>
    </xf>
    <xf numFmtId="0" fontId="35" fillId="0" borderId="73" xfId="4" applyFont="1" applyBorder="1" applyAlignment="1">
      <alignment horizontal="center" vertical="center"/>
    </xf>
    <xf numFmtId="0" fontId="35" fillId="0" borderId="100" xfId="4" applyFont="1" applyBorder="1" applyAlignment="1">
      <alignment horizontal="center" vertical="center"/>
    </xf>
    <xf numFmtId="0" fontId="35" fillId="0" borderId="72" xfId="4" applyFont="1" applyBorder="1" applyAlignment="1">
      <alignment horizontal="center" vertical="center"/>
    </xf>
    <xf numFmtId="0" fontId="35" fillId="22" borderId="73" xfId="4" applyFont="1" applyFill="1" applyBorder="1" applyAlignment="1">
      <alignment horizontal="center" vertical="center"/>
    </xf>
    <xf numFmtId="0" fontId="35" fillId="22" borderId="100" xfId="4" applyFont="1" applyFill="1" applyBorder="1" applyAlignment="1">
      <alignment horizontal="center" vertical="center"/>
    </xf>
    <xf numFmtId="0" fontId="35" fillId="22" borderId="72" xfId="4" applyFont="1" applyFill="1" applyBorder="1" applyAlignment="1">
      <alignment horizontal="center" vertical="center"/>
    </xf>
    <xf numFmtId="0" fontId="36" fillId="0" borderId="73" xfId="4" applyFont="1" applyBorder="1" applyAlignment="1">
      <alignment horizontal="center" vertical="center"/>
    </xf>
    <xf numFmtId="0" fontId="36" fillId="0" borderId="100" xfId="4" applyFont="1" applyBorder="1" applyAlignment="1">
      <alignment horizontal="center" vertical="center"/>
    </xf>
    <xf numFmtId="0" fontId="36" fillId="0" borderId="72" xfId="4" applyFont="1" applyBorder="1" applyAlignment="1">
      <alignment horizontal="center" vertical="center"/>
    </xf>
    <xf numFmtId="0" fontId="38" fillId="0" borderId="4" xfId="4" applyFont="1" applyBorder="1" applyAlignment="1">
      <alignment horizontal="center" vertical="center" wrapText="1"/>
    </xf>
    <xf numFmtId="0" fontId="38" fillId="0" borderId="7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72" xfId="4" applyFont="1" applyBorder="1" applyAlignment="1">
      <alignment horizontal="center" vertical="center" wrapText="1"/>
    </xf>
    <xf numFmtId="49" fontId="38" fillId="0" borderId="73" xfId="4" applyNumberFormat="1" applyFont="1" applyBorder="1" applyAlignment="1">
      <alignment horizontal="center" vertical="center" wrapText="1"/>
    </xf>
    <xf numFmtId="49" fontId="38" fillId="0" borderId="100" xfId="4" applyNumberFormat="1" applyFont="1" applyBorder="1" applyAlignment="1">
      <alignment horizontal="center" vertical="center" wrapText="1"/>
    </xf>
    <xf numFmtId="49" fontId="38" fillId="0" borderId="72" xfId="4" applyNumberFormat="1" applyFont="1" applyBorder="1" applyAlignment="1">
      <alignment horizontal="center" vertical="center" wrapText="1"/>
    </xf>
    <xf numFmtId="0" fontId="35" fillId="0" borderId="4" xfId="4" applyFont="1" applyBorder="1" applyAlignment="1">
      <alignment horizontal="center" vertical="center" wrapText="1"/>
    </xf>
    <xf numFmtId="0" fontId="35" fillId="0" borderId="2" xfId="4" applyFont="1" applyBorder="1" applyAlignment="1">
      <alignment horizontal="center" vertical="center"/>
    </xf>
    <xf numFmtId="0" fontId="35" fillId="0" borderId="3" xfId="4" applyFont="1" applyBorder="1" applyAlignment="1">
      <alignment horizontal="center" vertical="center"/>
    </xf>
    <xf numFmtId="0" fontId="35" fillId="0" borderId="105" xfId="4" applyFont="1" applyBorder="1" applyAlignment="1">
      <alignment horizontal="center" vertical="center"/>
    </xf>
    <xf numFmtId="0" fontId="35" fillId="0" borderId="2" xfId="4" applyFont="1" applyBorder="1" applyAlignment="1">
      <alignment horizontal="center" vertical="center" wrapText="1"/>
    </xf>
    <xf numFmtId="0" fontId="35" fillId="0" borderId="3" xfId="4" applyFont="1" applyBorder="1" applyAlignment="1">
      <alignment horizontal="center" vertical="center" wrapText="1"/>
    </xf>
    <xf numFmtId="0" fontId="35" fillId="0" borderId="105" xfId="4" applyFont="1" applyBorder="1" applyAlignment="1">
      <alignment horizontal="center" vertical="center" wrapText="1"/>
    </xf>
    <xf numFmtId="0" fontId="35" fillId="0" borderId="0" xfId="4" applyFont="1" applyAlignment="1">
      <alignment vertical="center" wrapText="1"/>
    </xf>
    <xf numFmtId="0" fontId="35" fillId="0" borderId="6" xfId="4" applyFont="1" applyBorder="1" applyAlignment="1">
      <alignment horizontal="center" vertical="center"/>
    </xf>
    <xf numFmtId="0" fontId="35" fillId="0" borderId="7" xfId="4" applyFont="1" applyBorder="1" applyAlignment="1">
      <alignment horizontal="center" vertical="center"/>
    </xf>
    <xf numFmtId="0" fontId="35" fillId="0" borderId="106" xfId="4" applyFont="1" applyBorder="1" applyAlignment="1">
      <alignment horizontal="center" vertical="center"/>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06" xfId="4" applyFont="1" applyBorder="1" applyAlignment="1">
      <alignment horizontal="center" vertical="center" wrapText="1"/>
    </xf>
    <xf numFmtId="0" fontId="35" fillId="0" borderId="73" xfId="4" applyFont="1" applyBorder="1" applyAlignment="1">
      <alignment horizontal="center" vertical="center" wrapText="1"/>
    </xf>
    <xf numFmtId="0" fontId="35" fillId="0" borderId="100" xfId="4" applyFont="1" applyBorder="1" applyAlignment="1">
      <alignment horizontal="center" vertical="center" wrapText="1"/>
    </xf>
    <xf numFmtId="0" fontId="35" fillId="0" borderId="72" xfId="4" applyFont="1" applyBorder="1" applyAlignment="1">
      <alignment horizontal="center" vertical="center" wrapText="1"/>
    </xf>
    <xf numFmtId="9" fontId="38" fillId="0" borderId="4" xfId="4" applyNumberFormat="1" applyFont="1" applyBorder="1" applyAlignment="1">
      <alignment horizontal="center" vertical="center" wrapText="1"/>
    </xf>
    <xf numFmtId="49" fontId="38" fillId="23" borderId="4" xfId="4" applyNumberFormat="1" applyFont="1" applyFill="1" applyBorder="1" applyAlignment="1">
      <alignment horizontal="center" vertical="center" wrapText="1"/>
    </xf>
    <xf numFmtId="49" fontId="38" fillId="0" borderId="4" xfId="4" applyNumberFormat="1" applyFont="1" applyBorder="1" applyAlignment="1">
      <alignment horizontal="center" vertical="center" wrapText="1"/>
    </xf>
    <xf numFmtId="9" fontId="38" fillId="0" borderId="4" xfId="4" applyNumberFormat="1" applyFont="1" applyBorder="1" applyAlignment="1">
      <alignment horizontal="center" vertical="center" wrapText="1"/>
    </xf>
    <xf numFmtId="0" fontId="35" fillId="0" borderId="1" xfId="4" applyFont="1" applyBorder="1" applyAlignment="1">
      <alignment horizontal="center" vertical="center" wrapText="1"/>
    </xf>
    <xf numFmtId="0" fontId="35" fillId="2" borderId="73" xfId="4" applyFont="1" applyFill="1" applyBorder="1" applyAlignment="1">
      <alignment horizontal="center" vertical="center"/>
    </xf>
    <xf numFmtId="0" fontId="35" fillId="2" borderId="100" xfId="4" applyFont="1" applyFill="1" applyBorder="1" applyAlignment="1">
      <alignment horizontal="center" vertical="center"/>
    </xf>
    <xf numFmtId="0" fontId="35" fillId="2" borderId="72" xfId="4" applyFont="1" applyFill="1" applyBorder="1" applyAlignment="1">
      <alignment horizontal="center" vertical="center"/>
    </xf>
    <xf numFmtId="0" fontId="35" fillId="0" borderId="8" xfId="4" applyFont="1" applyBorder="1" applyAlignment="1">
      <alignment horizontal="center" vertical="center" wrapText="1"/>
    </xf>
    <xf numFmtId="0" fontId="38" fillId="0" borderId="73" xfId="4" applyFont="1" applyBorder="1" applyAlignment="1">
      <alignment horizontal="center" vertical="center" wrapText="1"/>
    </xf>
    <xf numFmtId="9" fontId="38" fillId="0" borderId="73" xfId="4" applyNumberFormat="1" applyFont="1" applyBorder="1" applyAlignment="1">
      <alignment horizontal="center" vertical="center" wrapText="1"/>
    </xf>
    <xf numFmtId="9" fontId="38" fillId="0" borderId="72" xfId="4" applyNumberFormat="1" applyFont="1" applyBorder="1" applyAlignment="1">
      <alignment horizontal="center" vertical="center" wrapText="1"/>
    </xf>
    <xf numFmtId="0" fontId="39" fillId="0" borderId="0" xfId="4" applyFont="1"/>
    <xf numFmtId="0" fontId="35" fillId="0" borderId="73" xfId="4" applyFont="1" applyBorder="1" applyAlignment="1">
      <alignment horizontal="left" vertical="center" wrapText="1"/>
    </xf>
    <xf numFmtId="0" fontId="35" fillId="0" borderId="72" xfId="4" applyFont="1" applyBorder="1" applyAlignment="1">
      <alignment horizontal="left" vertical="center" wrapText="1"/>
    </xf>
    <xf numFmtId="49" fontId="35" fillId="0" borderId="73" xfId="4" applyNumberFormat="1" applyFont="1" applyBorder="1" applyAlignment="1">
      <alignment horizontal="center" vertical="center"/>
    </xf>
    <xf numFmtId="49" fontId="35" fillId="0" borderId="100" xfId="4" applyNumberFormat="1" applyFont="1" applyBorder="1" applyAlignment="1">
      <alignment horizontal="center" vertical="center"/>
    </xf>
    <xf numFmtId="49" fontId="35" fillId="0" borderId="72" xfId="4" applyNumberFormat="1" applyFont="1" applyBorder="1" applyAlignment="1">
      <alignment horizontal="center" vertical="center"/>
    </xf>
    <xf numFmtId="49" fontId="35" fillId="0" borderId="73" xfId="4" applyNumberFormat="1" applyFont="1" applyBorder="1" applyAlignment="1">
      <alignment horizontal="center" vertical="center" wrapText="1"/>
    </xf>
    <xf numFmtId="49" fontId="35" fillId="0" borderId="100" xfId="4" applyNumberFormat="1" applyFont="1" applyBorder="1" applyAlignment="1">
      <alignment horizontal="center" vertical="center" wrapText="1"/>
    </xf>
    <xf numFmtId="49" fontId="35" fillId="0" borderId="72" xfId="4" applyNumberFormat="1" applyFont="1" applyBorder="1" applyAlignment="1">
      <alignment horizontal="center" vertical="center" wrapText="1"/>
    </xf>
    <xf numFmtId="0" fontId="35" fillId="0" borderId="4" xfId="4" applyFont="1" applyBorder="1" applyAlignment="1">
      <alignment horizontal="left" vertical="center" wrapText="1"/>
    </xf>
    <xf numFmtId="0" fontId="36" fillId="0" borderId="73" xfId="4" applyFont="1" applyBorder="1" applyAlignment="1">
      <alignment horizontal="center" vertical="center" wrapText="1"/>
    </xf>
    <xf numFmtId="0" fontId="36" fillId="0" borderId="100" xfId="4" applyFont="1" applyBorder="1" applyAlignment="1">
      <alignment horizontal="center" vertical="center" wrapText="1"/>
    </xf>
    <xf numFmtId="0" fontId="36" fillId="0" borderId="72" xfId="4" applyFont="1" applyBorder="1" applyAlignment="1">
      <alignment horizontal="center" vertical="center" wrapText="1"/>
    </xf>
    <xf numFmtId="10" fontId="36" fillId="0" borderId="0" xfId="4" applyNumberFormat="1" applyFont="1"/>
    <xf numFmtId="0" fontId="35" fillId="22" borderId="4" xfId="4" applyFont="1" applyFill="1" applyBorder="1" applyAlignment="1">
      <alignment horizontal="center" vertical="center"/>
    </xf>
    <xf numFmtId="0" fontId="35" fillId="0" borderId="2" xfId="4" applyFont="1" applyBorder="1" applyAlignment="1">
      <alignment horizontal="center" vertical="center"/>
    </xf>
    <xf numFmtId="0" fontId="35" fillId="0" borderId="3" xfId="4" applyFont="1" applyBorder="1" applyAlignment="1">
      <alignment horizontal="center" vertical="center"/>
    </xf>
    <xf numFmtId="0" fontId="35" fillId="0" borderId="105" xfId="4" applyFont="1" applyBorder="1" applyAlignment="1">
      <alignment horizontal="center" vertical="center"/>
    </xf>
    <xf numFmtId="0" fontId="35" fillId="0" borderId="4" xfId="4" applyFont="1" applyBorder="1" applyAlignment="1">
      <alignment horizontal="center" vertical="center"/>
    </xf>
    <xf numFmtId="0" fontId="35" fillId="0" borderId="4" xfId="4" applyFont="1" applyBorder="1" applyAlignment="1">
      <alignment horizontal="center" vertical="center" wrapText="1"/>
    </xf>
    <xf numFmtId="0" fontId="36" fillId="0" borderId="0" xfId="4" applyFont="1"/>
    <xf numFmtId="0" fontId="36" fillId="0" borderId="107" xfId="4" applyFont="1" applyBorder="1"/>
    <xf numFmtId="0" fontId="36" fillId="0" borderId="108" xfId="4" applyFont="1" applyBorder="1"/>
    <xf numFmtId="49" fontId="36" fillId="0" borderId="4" xfId="4" applyNumberFormat="1" applyFont="1" applyBorder="1" applyAlignment="1">
      <alignment horizontal="center" vertical="center"/>
    </xf>
    <xf numFmtId="9" fontId="36" fillId="0" borderId="4" xfId="4" applyNumberFormat="1" applyFont="1" applyBorder="1" applyAlignment="1">
      <alignment horizontal="center" vertical="center"/>
    </xf>
    <xf numFmtId="9" fontId="36" fillId="0" borderId="4" xfId="4" applyNumberFormat="1" applyFont="1" applyBorder="1" applyAlignment="1">
      <alignment horizontal="center" vertical="center" wrapText="1"/>
    </xf>
    <xf numFmtId="0" fontId="36" fillId="0" borderId="109" xfId="4" applyFont="1" applyBorder="1"/>
    <xf numFmtId="0" fontId="35" fillId="0" borderId="0" xfId="4" applyFont="1" applyAlignment="1">
      <alignment horizontal="center" vertical="center"/>
    </xf>
    <xf numFmtId="0" fontId="35" fillId="0" borderId="0" xfId="4" applyFont="1" applyAlignment="1">
      <alignment horizontal="center"/>
    </xf>
    <xf numFmtId="0" fontId="36" fillId="0" borderId="110" xfId="4" applyFont="1" applyBorder="1"/>
    <xf numFmtId="0" fontId="36" fillId="0" borderId="111" xfId="4" applyFont="1" applyBorder="1"/>
    <xf numFmtId="10" fontId="36" fillId="0" borderId="0" xfId="4" applyNumberFormat="1" applyFont="1" applyAlignment="1">
      <alignment horizontal="center" vertical="center"/>
    </xf>
    <xf numFmtId="0" fontId="36" fillId="0" borderId="112" xfId="4" applyFont="1" applyBorder="1"/>
    <xf numFmtId="0" fontId="36" fillId="0" borderId="6" xfId="4" applyFont="1" applyBorder="1" applyAlignment="1">
      <alignment horizontal="center" vertical="center"/>
    </xf>
    <xf numFmtId="9" fontId="36" fillId="0" borderId="7" xfId="4" applyNumberFormat="1" applyFont="1" applyBorder="1" applyAlignment="1">
      <alignment horizontal="center" vertical="center"/>
    </xf>
    <xf numFmtId="9" fontId="36" fillId="0" borderId="7" xfId="4" applyNumberFormat="1" applyFont="1" applyBorder="1" applyAlignment="1">
      <alignment horizontal="center" vertical="center" wrapText="1"/>
    </xf>
    <xf numFmtId="0" fontId="36" fillId="0" borderId="7" xfId="4" applyFont="1" applyBorder="1"/>
    <xf numFmtId="10" fontId="36" fillId="0" borderId="7" xfId="4" applyNumberFormat="1" applyFont="1" applyBorder="1" applyAlignment="1">
      <alignment horizontal="center" vertical="center"/>
    </xf>
    <xf numFmtId="0" fontId="35" fillId="0" borderId="7" xfId="4" applyFont="1" applyBorder="1" applyAlignment="1">
      <alignment horizontal="center" vertical="center"/>
    </xf>
    <xf numFmtId="0" fontId="36" fillId="0" borderId="106" xfId="4" applyFont="1" applyBorder="1"/>
    <xf numFmtId="0" fontId="35" fillId="23" borderId="4" xfId="4" applyFont="1" applyFill="1" applyBorder="1" applyAlignment="1">
      <alignment horizontal="center" vertical="center"/>
    </xf>
    <xf numFmtId="0" fontId="40" fillId="0" borderId="0" xfId="4" applyFont="1"/>
    <xf numFmtId="0" fontId="38" fillId="0" borderId="2" xfId="4" applyFont="1" applyBorder="1" applyAlignment="1">
      <alignment horizontal="left" vertical="center" wrapText="1"/>
    </xf>
    <xf numFmtId="0" fontId="38" fillId="0" borderId="3" xfId="4" applyFont="1" applyBorder="1" applyAlignment="1">
      <alignment horizontal="left" vertical="center" wrapText="1"/>
    </xf>
    <xf numFmtId="0" fontId="38" fillId="0" borderId="105" xfId="4" applyFont="1" applyBorder="1" applyAlignment="1">
      <alignment horizontal="left" vertical="center" wrapText="1"/>
    </xf>
    <xf numFmtId="0" fontId="4" fillId="23" borderId="4" xfId="4" applyFont="1" applyFill="1" applyBorder="1" applyAlignment="1">
      <alignment horizontal="center" vertical="center"/>
    </xf>
    <xf numFmtId="0" fontId="36" fillId="0" borderId="0" xfId="4" applyFont="1" applyAlignment="1">
      <alignment horizontal="center" vertical="center"/>
    </xf>
    <xf numFmtId="9" fontId="36" fillId="0" borderId="0" xfId="4" applyNumberFormat="1" applyFont="1" applyAlignment="1">
      <alignment horizontal="center" vertical="center"/>
    </xf>
    <xf numFmtId="0" fontId="38" fillId="0" borderId="113" xfId="4" applyFont="1" applyBorder="1" applyAlignment="1">
      <alignment horizontal="left" vertical="center" wrapText="1"/>
    </xf>
    <xf numFmtId="0" fontId="38" fillId="0" borderId="114" xfId="4" applyFont="1" applyBorder="1" applyAlignment="1">
      <alignment horizontal="left" vertical="center"/>
    </xf>
    <xf numFmtId="0" fontId="38" fillId="0" borderId="115" xfId="4" applyFont="1" applyBorder="1" applyAlignment="1">
      <alignment horizontal="left" vertical="center"/>
    </xf>
    <xf numFmtId="0" fontId="4" fillId="0" borderId="4" xfId="4" applyFont="1" applyBorder="1" applyAlignment="1">
      <alignment horizontal="center" vertical="center"/>
    </xf>
    <xf numFmtId="0" fontId="4" fillId="0" borderId="100" xfId="4" applyFont="1" applyBorder="1" applyAlignment="1">
      <alignment horizontal="center" vertical="center"/>
    </xf>
    <xf numFmtId="0" fontId="4" fillId="0" borderId="72" xfId="4" applyFont="1" applyBorder="1" applyAlignment="1">
      <alignment horizontal="center" vertical="center"/>
    </xf>
    <xf numFmtId="0" fontId="4" fillId="0" borderId="73" xfId="4" applyFont="1" applyBorder="1" applyAlignment="1">
      <alignment horizontal="center" vertical="center"/>
    </xf>
    <xf numFmtId="49" fontId="38" fillId="0" borderId="4" xfId="4" applyNumberFormat="1" applyFont="1" applyBorder="1" applyAlignment="1">
      <alignment horizontal="center" vertical="center" wrapText="1"/>
    </xf>
    <xf numFmtId="14" fontId="38" fillId="0" borderId="4" xfId="4" applyNumberFormat="1" applyFont="1" applyBorder="1" applyAlignment="1">
      <alignment horizontal="center" vertical="center" wrapText="1"/>
    </xf>
    <xf numFmtId="0" fontId="38" fillId="0" borderId="4" xfId="4" applyFont="1" applyBorder="1" applyAlignment="1">
      <alignment horizontal="center" vertical="center" wrapText="1"/>
    </xf>
    <xf numFmtId="0" fontId="35" fillId="23" borderId="73" xfId="4" applyFont="1" applyFill="1" applyBorder="1" applyAlignment="1">
      <alignment horizontal="center" vertical="center" wrapText="1"/>
    </xf>
    <xf numFmtId="0" fontId="35" fillId="23" borderId="100" xfId="4" applyFont="1" applyFill="1" applyBorder="1" applyAlignment="1">
      <alignment horizontal="center" vertical="center" wrapText="1"/>
    </xf>
    <xf numFmtId="0" fontId="35" fillId="23" borderId="72" xfId="4" applyFont="1" applyFill="1" applyBorder="1" applyAlignment="1">
      <alignment horizontal="center" vertical="center" wrapText="1"/>
    </xf>
    <xf numFmtId="0" fontId="35" fillId="0" borderId="4" xfId="4" applyFont="1" applyBorder="1" applyAlignment="1">
      <alignment horizontal="left" vertical="center"/>
    </xf>
    <xf numFmtId="0" fontId="4" fillId="0" borderId="73" xfId="4" applyFont="1" applyBorder="1" applyAlignment="1">
      <alignment horizontal="left" vertical="center"/>
    </xf>
    <xf numFmtId="0" fontId="4" fillId="0" borderId="72" xfId="4" applyFont="1" applyBorder="1" applyAlignment="1">
      <alignment horizontal="left" vertical="center"/>
    </xf>
    <xf numFmtId="0" fontId="4" fillId="0" borderId="4" xfId="4" applyFont="1" applyBorder="1" applyAlignment="1">
      <alignment horizontal="left" vertical="center"/>
    </xf>
    <xf numFmtId="0" fontId="36" fillId="0" borderId="0" xfId="4" applyFont="1" applyAlignment="1">
      <alignment wrapText="1"/>
    </xf>
    <xf numFmtId="0" fontId="35" fillId="0" borderId="112" xfId="4" applyFont="1" applyBorder="1" applyAlignment="1">
      <alignment horizontal="center" vertical="center"/>
    </xf>
    <xf numFmtId="0" fontId="35" fillId="0" borderId="108" xfId="4" applyFont="1" applyBorder="1" applyAlignment="1">
      <alignment horizontal="center" vertical="center"/>
    </xf>
    <xf numFmtId="0" fontId="36" fillId="0" borderId="4" xfId="4" applyFont="1" applyBorder="1" applyAlignment="1">
      <alignment horizontal="center" vertical="center"/>
    </xf>
    <xf numFmtId="9" fontId="36" fillId="0" borderId="112" xfId="4" applyNumberFormat="1" applyFont="1" applyBorder="1" applyAlignment="1">
      <alignment horizontal="center" vertical="center"/>
    </xf>
    <xf numFmtId="0" fontId="36" fillId="0" borderId="112" xfId="4" applyFont="1" applyBorder="1" applyAlignment="1">
      <alignment horizontal="center" vertical="center"/>
    </xf>
    <xf numFmtId="9" fontId="36" fillId="0" borderId="0" xfId="4" applyNumberFormat="1" applyFont="1" applyAlignment="1">
      <alignment horizontal="center" vertical="center" wrapText="1"/>
    </xf>
    <xf numFmtId="0" fontId="36" fillId="0" borderId="108" xfId="4" applyFont="1" applyBorder="1"/>
    <xf numFmtId="0" fontId="38" fillId="0" borderId="114" xfId="4" applyFont="1" applyBorder="1" applyAlignment="1">
      <alignment horizontal="left" vertical="center" wrapText="1"/>
    </xf>
    <xf numFmtId="0" fontId="38" fillId="0" borderId="115" xfId="4" applyFont="1" applyBorder="1" applyAlignment="1">
      <alignment horizontal="left" vertical="center" wrapText="1"/>
    </xf>
  </cellXfs>
  <cellStyles count="5">
    <cellStyle name="Moneda" xfId="1" builtinId="4"/>
    <cellStyle name="Normal" xfId="0" builtinId="0"/>
    <cellStyle name="Normal 2" xfId="3" xr:uid="{5FA0226A-691C-4537-94A9-9FBC33D0A999}"/>
    <cellStyle name="Normal 3" xfId="4" xr:uid="{A59319F8-93D6-435E-A8FC-15662A874247}"/>
    <cellStyle name="Porcentaje" xfId="2"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'IN-PEI-GES-PLA-003'!$C$30</c:f>
              <c:strCache>
                <c:ptCount val="1"/>
                <c:pt idx="0">
                  <c:v>Resultado monitoreo</c:v>
                </c:pt>
              </c:strCache>
            </c:strRef>
          </c:tx>
          <c:spPr>
            <a:solidFill>
              <a:srgbClr val="004586"/>
            </a:solidFill>
            <a:ln w="25400">
              <a:noFill/>
            </a:ln>
          </c:spPr>
          <c:invertIfNegative val="0"/>
          <c:cat>
            <c:strRef>
              <c:f>'IN-PEI-GES-PLA-003'!$B$31:$B$42</c:f>
              <c:strCache>
                <c:ptCount val="4"/>
                <c:pt idx="0">
                  <c:v>Diciembre 2021</c:v>
                </c:pt>
                <c:pt idx="1">
                  <c:v>Abril 2022</c:v>
                </c:pt>
                <c:pt idx="2">
                  <c:v>Agosto 2022</c:v>
                </c:pt>
                <c:pt idx="3">
                  <c:v>Diciembre 2022</c:v>
                </c:pt>
              </c:strCache>
            </c:strRef>
          </c:cat>
          <c:val>
            <c:numRef>
              <c:f>'IN-PEI-GES-PLA-003'!$C$31:$C$34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B241-40C0-B4BE-7504399C18A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'IN-PEI-GES-PLA-003'!$D$30</c:f>
              <c:strCache>
                <c:ptCount val="1"/>
                <c:pt idx="0">
                  <c:v>Resultado Meta Vigencia</c:v>
                </c:pt>
              </c:strCache>
            </c:strRef>
          </c:tx>
          <c:marker>
            <c:symbol val="none"/>
          </c:marker>
          <c:cat>
            <c:strRef>
              <c:f>'IN-PEI-GES-PLA-003'!$B$31:$B$42</c:f>
              <c:strCache>
                <c:ptCount val="4"/>
                <c:pt idx="0">
                  <c:v>Diciembre 2021</c:v>
                </c:pt>
                <c:pt idx="1">
                  <c:v>Abril 2022</c:v>
                </c:pt>
                <c:pt idx="2">
                  <c:v>Agosto 2022</c:v>
                </c:pt>
                <c:pt idx="3">
                  <c:v>Diciembre 2022</c:v>
                </c:pt>
              </c:strCache>
            </c:strRef>
          </c:cat>
          <c:val>
            <c:numRef>
              <c:f>'IN-PEI-GES-PLA-003'!$D$31:$D$34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241-40C0-B4BE-7504399C18A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'IN-PEI-GES-PLA-004'!$C$30</c:f>
              <c:strCache>
                <c:ptCount val="1"/>
                <c:pt idx="0">
                  <c:v>Resultado monitoreo</c:v>
                </c:pt>
              </c:strCache>
            </c:strRef>
          </c:tx>
          <c:spPr>
            <a:solidFill>
              <a:srgbClr val="004586"/>
            </a:solidFill>
            <a:ln w="25400">
              <a:noFill/>
            </a:ln>
          </c:spPr>
          <c:invertIfNegative val="0"/>
          <c:cat>
            <c:strRef>
              <c:f>'IN-PEI-GES-PLA-004'!$B$31:$B$42</c:f>
              <c:strCache>
                <c:ptCount val="4"/>
                <c:pt idx="0">
                  <c:v>Marzo</c:v>
                </c:pt>
                <c:pt idx="1">
                  <c:v>Junio</c:v>
                </c:pt>
                <c:pt idx="2">
                  <c:v>Septiembre</c:v>
                </c:pt>
                <c:pt idx="3">
                  <c:v>Diciembre</c:v>
                </c:pt>
              </c:strCache>
            </c:strRef>
          </c:cat>
          <c:val>
            <c:numRef>
              <c:f>'IN-PEI-GES-PLA-004'!$C$31:$C$34</c:f>
              <c:numCache>
                <c:formatCode>0%</c:formatCode>
                <c:ptCount val="4"/>
                <c:pt idx="0">
                  <c:v>0.96875</c:v>
                </c:pt>
                <c:pt idx="1">
                  <c:v>0.96875</c:v>
                </c:pt>
                <c:pt idx="2">
                  <c:v>0</c:v>
                </c:pt>
                <c:pt idx="3">
                  <c:v>0</c:v>
                </c:pt>
              </c:numCache>
            </c:numRef>
          </c:val>
          <c:extLst>
            <c:ext xmlns:c16="http://schemas.microsoft.com/office/drawing/2014/chart" uri="{C3380CC4-5D6E-409C-BE32-E72D297353CC}">
              <c16:uniqueId val="{00000000-3F14-48B9-A963-622426D87335}"/>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'IN-PEI-GES-PLA-004'!$D$30</c:f>
              <c:strCache>
                <c:ptCount val="1"/>
                <c:pt idx="0">
                  <c:v>Resultado Meta Vigencia</c:v>
                </c:pt>
              </c:strCache>
            </c:strRef>
          </c:tx>
          <c:marker>
            <c:symbol val="none"/>
          </c:marker>
          <c:cat>
            <c:strRef>
              <c:f>'IN-PEI-GES-PLA-004'!$B$31:$B$42</c:f>
              <c:strCache>
                <c:ptCount val="4"/>
                <c:pt idx="0">
                  <c:v>Marzo</c:v>
                </c:pt>
                <c:pt idx="1">
                  <c:v>Junio</c:v>
                </c:pt>
                <c:pt idx="2">
                  <c:v>Septiembre</c:v>
                </c:pt>
                <c:pt idx="3">
                  <c:v>Diciembre</c:v>
                </c:pt>
              </c:strCache>
            </c:strRef>
          </c:cat>
          <c:val>
            <c:numRef>
              <c:f>'IN-PEI-GES-PLA-004'!$D$31:$D$34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3F14-48B9-A963-622426D87335}"/>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1857375</xdr:colOff>
      <xdr:row>3</xdr:row>
      <xdr:rowOff>161925</xdr:rowOff>
    </xdr:to>
    <xdr:pic>
      <xdr:nvPicPr>
        <xdr:cNvPr id="2" name="image1.jpg">
          <a:extLst>
            <a:ext uri="{FF2B5EF4-FFF2-40B4-BE49-F238E27FC236}">
              <a16:creationId xmlns:a16="http://schemas.microsoft.com/office/drawing/2014/main" id="{51608D7D-C359-498B-9411-4676B08D74A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002655" y="10599420"/>
    <xdr:ext cx="6046470" cy="2592705"/>
    <xdr:graphicFrame macro="">
      <xdr:nvGraphicFramePr>
        <xdr:cNvPr id="2" name="Gráfico 3">
          <a:extLst>
            <a:ext uri="{FF2B5EF4-FFF2-40B4-BE49-F238E27FC236}">
              <a16:creationId xmlns:a16="http://schemas.microsoft.com/office/drawing/2014/main" id="{913148A8-65CD-4543-9166-70DD06A308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88365</xdr:colOff>
      <xdr:row>3</xdr:row>
      <xdr:rowOff>137160</xdr:rowOff>
    </xdr:to>
    <xdr:pic>
      <xdr:nvPicPr>
        <xdr:cNvPr id="3" name="Imagen 22">
          <a:extLst>
            <a:ext uri="{FF2B5EF4-FFF2-40B4-BE49-F238E27FC236}">
              <a16:creationId xmlns:a16="http://schemas.microsoft.com/office/drawing/2014/main" id="{9CBA38EB-6277-47EB-BEB1-04D4F1BDC6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280" y="45720"/>
          <a:ext cx="69606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0E599223-CFC8-43B5-B2EA-8535A29C9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500380</xdr:colOff>
      <xdr:row>0</xdr:row>
      <xdr:rowOff>71120</xdr:rowOff>
    </xdr:from>
    <xdr:to>
      <xdr:col>2</xdr:col>
      <xdr:colOff>375385</xdr:colOff>
      <xdr:row>3</xdr:row>
      <xdr:rowOff>162560</xdr:rowOff>
    </xdr:to>
    <xdr:pic>
      <xdr:nvPicPr>
        <xdr:cNvPr id="3" name="Imagen 22">
          <a:extLst>
            <a:ext uri="{FF2B5EF4-FFF2-40B4-BE49-F238E27FC236}">
              <a16:creationId xmlns:a16="http://schemas.microsoft.com/office/drawing/2014/main" id="{72D71F49-69D9-4520-9FA3-3A7AF2D085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69415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DICADORES%20GESTION%20Y%20ESTRATEGICOS%20PLANEACION%20PRIMER%20SEMESTREVF%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DICADORES%20GESTION%20Y%20ESTRATEGICOS%20PLANEACION%20TERCER%20TRIMESTRE%20VF%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PEI-PLA-001"/>
      <sheetName val="IN-PEI-PLA-002"/>
      <sheetName val="IN-PEI-GES-PLA-003"/>
      <sheetName val="IN-PEI-GES-PLA-004"/>
      <sheetName val="IN-PEI-PLA-005"/>
      <sheetName val="IN-GES-PLA-001"/>
      <sheetName val="IN-GES-PLA-002"/>
      <sheetName val="IN-GES-PLA-003"/>
      <sheetName val="IN-GES-PLA-004"/>
      <sheetName val="IN-GES-PLA-005"/>
      <sheetName val="IN-PRO-GES-PLA-001"/>
      <sheetName val="IN-PRO-GES-PLA-002"/>
      <sheetName val="lista"/>
    </sheetNames>
    <sheetDataSet>
      <sheetData sheetId="0" refreshError="1"/>
      <sheetData sheetId="1" refreshError="1"/>
      <sheetData sheetId="2" refreshError="1"/>
      <sheetData sheetId="3">
        <row r="30">
          <cell r="C30" t="str">
            <v>Resultado monitoreo</v>
          </cell>
          <cell r="D30" t="str">
            <v>Resultado Meta Vigencia</v>
          </cell>
        </row>
        <row r="31">
          <cell r="B31" t="str">
            <v>Diciembre 2021</v>
          </cell>
          <cell r="C31">
            <v>1</v>
          </cell>
          <cell r="D31">
            <v>1</v>
          </cell>
        </row>
        <row r="32">
          <cell r="B32" t="str">
            <v>Abril 2022</v>
          </cell>
          <cell r="C32">
            <v>1</v>
          </cell>
          <cell r="D32">
            <v>1</v>
          </cell>
        </row>
        <row r="33">
          <cell r="B33" t="str">
            <v>Agosto 2022</v>
          </cell>
          <cell r="C33">
            <v>1</v>
          </cell>
          <cell r="D33">
            <v>1</v>
          </cell>
        </row>
        <row r="34">
          <cell r="B34" t="str">
            <v>Diciembre 2022</v>
          </cell>
          <cell r="C34">
            <v>0</v>
          </cell>
          <cell r="D34">
            <v>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PEI-PLA-001"/>
      <sheetName val="IN-PEI-PLA-002"/>
      <sheetName val="IN-PEI-GES-PLA-003"/>
      <sheetName val="IN-PEI-GES-PLA-004"/>
      <sheetName val="IN-PEI-PLA-005"/>
      <sheetName val="IN-GES-PLA-001"/>
      <sheetName val="IN-GES-PLA-002"/>
      <sheetName val="IN-GES-PLA-003"/>
      <sheetName val="IN-GES-PLA-004"/>
      <sheetName val="IN-GES-PLA-005"/>
      <sheetName val="IN-PRO-GES-PLA-001"/>
      <sheetName val="IN-PRO-GES-PLA-002"/>
      <sheetName val="lista"/>
    </sheetNames>
    <sheetDataSet>
      <sheetData sheetId="0"/>
      <sheetData sheetId="1"/>
      <sheetData sheetId="2"/>
      <sheetData sheetId="3"/>
      <sheetData sheetId="4">
        <row r="30">
          <cell r="C30" t="str">
            <v>Resultado monitoreo</v>
          </cell>
          <cell r="D30" t="str">
            <v>Resultado Meta Vigencia</v>
          </cell>
        </row>
        <row r="31">
          <cell r="B31" t="str">
            <v>Marzo</v>
          </cell>
          <cell r="C31">
            <v>0.96875</v>
          </cell>
          <cell r="D31">
            <v>1</v>
          </cell>
        </row>
        <row r="32">
          <cell r="B32" t="str">
            <v>Junio</v>
          </cell>
          <cell r="C32">
            <v>0.96875</v>
          </cell>
          <cell r="D32">
            <v>1</v>
          </cell>
        </row>
        <row r="33">
          <cell r="B33" t="str">
            <v>Septiembre</v>
          </cell>
          <cell r="C33" t="str">
            <v>68.7%</v>
          </cell>
          <cell r="D33">
            <v>1</v>
          </cell>
        </row>
        <row r="34">
          <cell r="B34" t="str">
            <v>Diciembre</v>
          </cell>
          <cell r="C34">
            <v>0</v>
          </cell>
          <cell r="D34">
            <v>1</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4078-B189-4FC6-8CD5-3FFEF88A8DEA}">
  <dimension ref="A1:AW240"/>
  <sheetViews>
    <sheetView topLeftCell="A5" zoomScale="60" zoomScaleNormal="60" workbookViewId="0">
      <selection activeCell="E26" sqref="E26:E37"/>
    </sheetView>
  </sheetViews>
  <sheetFormatPr baseColWidth="10" defaultColWidth="11.42578125" defaultRowHeight="15"/>
  <cols>
    <col min="1" max="1" width="34" style="4" customWidth="1"/>
    <col min="2" max="2" width="37" style="4" customWidth="1"/>
    <col min="3" max="3" width="38.28515625" style="4" customWidth="1"/>
    <col min="4" max="4" width="46.28515625" style="4" customWidth="1"/>
    <col min="5" max="5" width="53.28515625" style="4" customWidth="1"/>
    <col min="6" max="6" width="40.7109375" style="4" customWidth="1"/>
    <col min="7" max="7" width="53.5703125" style="4" customWidth="1"/>
    <col min="8" max="9" width="53.28515625" style="4" customWidth="1"/>
    <col min="10" max="10" width="43.7109375" style="4" customWidth="1"/>
    <col min="11" max="11" width="39.28515625" style="4" customWidth="1"/>
    <col min="12" max="12" width="35.42578125" style="4" customWidth="1"/>
    <col min="13" max="13" width="25" style="4" customWidth="1"/>
    <col min="14" max="17" width="11.42578125" style="4"/>
    <col min="18" max="18" width="11.42578125" style="4" bestFit="1" customWidth="1"/>
    <col min="19" max="36" width="11.42578125" style="4"/>
    <col min="37" max="39" width="21.7109375" style="4" customWidth="1"/>
    <col min="40" max="40" width="33.28515625" style="4" customWidth="1"/>
    <col min="41" max="41" width="102.42578125" style="74" customWidth="1"/>
    <col min="42" max="42" width="73.28515625" style="4" customWidth="1"/>
    <col min="43" max="43" width="63.85546875" style="80" customWidth="1"/>
    <col min="44" max="44" width="22.5703125" style="4" customWidth="1"/>
    <col min="45" max="45" width="27.7109375" style="4" customWidth="1"/>
    <col min="46" max="16384" width="11.42578125" style="4"/>
  </cols>
  <sheetData>
    <row r="1" spans="1:49" ht="24" customHeight="1">
      <c r="A1" s="378"/>
      <c r="B1" s="381"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1" t="s">
        <v>1</v>
      </c>
      <c r="AS1" s="2" t="s">
        <v>2</v>
      </c>
      <c r="AT1" s="3"/>
      <c r="AU1" s="3"/>
      <c r="AV1" s="3"/>
      <c r="AW1" s="3"/>
    </row>
    <row r="2" spans="1:49" ht="24" customHeight="1">
      <c r="A2" s="379"/>
      <c r="B2" s="383"/>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1" t="s">
        <v>3</v>
      </c>
      <c r="AS2" s="2">
        <v>15</v>
      </c>
      <c r="AT2" s="3"/>
      <c r="AU2" s="3"/>
      <c r="AV2" s="3"/>
      <c r="AW2" s="3"/>
    </row>
    <row r="3" spans="1:49" ht="24" customHeight="1">
      <c r="A3" s="379"/>
      <c r="B3" s="385" t="s">
        <v>4</v>
      </c>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1" t="s">
        <v>5</v>
      </c>
      <c r="AS3" s="2" t="s">
        <v>6</v>
      </c>
      <c r="AT3" s="3"/>
      <c r="AU3" s="3"/>
      <c r="AV3" s="3"/>
      <c r="AW3" s="3"/>
    </row>
    <row r="4" spans="1:49" ht="24" customHeight="1">
      <c r="A4" s="380"/>
      <c r="B4" s="387"/>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5" t="s">
        <v>7</v>
      </c>
      <c r="AS4" s="6">
        <v>44838</v>
      </c>
      <c r="AT4" s="3"/>
      <c r="AU4" s="3"/>
      <c r="AV4" s="3"/>
      <c r="AW4" s="3"/>
    </row>
    <row r="5" spans="1:49">
      <c r="A5" s="7"/>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64"/>
      <c r="AP5" s="8"/>
      <c r="AQ5" s="75"/>
      <c r="AR5" s="9"/>
      <c r="AS5" s="9"/>
      <c r="AT5" s="3"/>
      <c r="AU5" s="3"/>
      <c r="AV5" s="3"/>
      <c r="AW5" s="3"/>
    </row>
    <row r="6" spans="1:49">
      <c r="A6" s="10"/>
      <c r="B6" s="10"/>
      <c r="C6" s="10"/>
      <c r="D6" s="10"/>
      <c r="E6" s="10"/>
      <c r="F6" s="10"/>
      <c r="G6" s="10"/>
      <c r="H6" s="10"/>
      <c r="I6" s="10"/>
      <c r="J6" s="10"/>
      <c r="K6" s="10"/>
      <c r="L6" s="10"/>
      <c r="M6" s="10"/>
      <c r="N6" s="10"/>
      <c r="O6" s="10"/>
      <c r="P6" s="10"/>
      <c r="Q6" s="10"/>
      <c r="R6" s="10"/>
      <c r="S6" s="3"/>
      <c r="T6" s="3"/>
      <c r="U6" s="3"/>
      <c r="V6" s="3"/>
      <c r="W6" s="3"/>
      <c r="X6" s="3"/>
      <c r="Y6" s="3"/>
      <c r="Z6" s="3"/>
      <c r="AA6" s="3"/>
      <c r="AB6" s="3"/>
      <c r="AC6" s="3"/>
      <c r="AD6" s="3"/>
      <c r="AE6" s="3"/>
      <c r="AF6" s="3"/>
      <c r="AG6" s="3"/>
      <c r="AH6" s="3"/>
      <c r="AI6" s="3"/>
      <c r="AJ6" s="3"/>
      <c r="AK6" s="3"/>
      <c r="AL6" s="11"/>
      <c r="AM6" s="11"/>
      <c r="AN6" s="11"/>
      <c r="AO6" s="14"/>
      <c r="AP6" s="11"/>
      <c r="AQ6" s="76"/>
      <c r="AR6" s="11"/>
      <c r="AS6" s="3"/>
      <c r="AT6" s="3"/>
      <c r="AU6" s="3"/>
      <c r="AV6" s="3"/>
      <c r="AW6" s="3"/>
    </row>
    <row r="7" spans="1:49">
      <c r="A7" s="12" t="s">
        <v>8</v>
      </c>
      <c r="B7" s="13"/>
      <c r="C7" s="48">
        <v>44819</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65"/>
      <c r="AP7" s="3"/>
      <c r="AQ7" s="77"/>
      <c r="AR7" s="3"/>
      <c r="AS7" s="3"/>
      <c r="AT7" s="3"/>
      <c r="AU7" s="3"/>
      <c r="AV7" s="3"/>
      <c r="AW7" s="3"/>
    </row>
    <row r="8" spans="1:49">
      <c r="A8" s="14"/>
      <c r="B8" s="10"/>
      <c r="C8" s="11"/>
      <c r="D8" s="15"/>
      <c r="E8" s="15"/>
      <c r="F8" s="15"/>
      <c r="G8" s="15"/>
      <c r="H8" s="15"/>
      <c r="I8" s="15"/>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65"/>
      <c r="AP8" s="3"/>
      <c r="AQ8" s="77"/>
      <c r="AR8" s="3"/>
      <c r="AS8" s="3"/>
      <c r="AT8" s="3"/>
      <c r="AU8" s="3"/>
      <c r="AV8" s="3"/>
      <c r="AW8" s="3"/>
    </row>
    <row r="9" spans="1:49">
      <c r="A9" s="16" t="s">
        <v>9</v>
      </c>
      <c r="B9" s="10"/>
      <c r="C9" s="49">
        <v>2022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65"/>
      <c r="AP9" s="3"/>
      <c r="AQ9" s="77"/>
      <c r="AR9" s="3"/>
      <c r="AS9" s="3"/>
      <c r="AT9" s="3"/>
      <c r="AU9" s="3"/>
      <c r="AV9" s="3"/>
      <c r="AW9" s="3"/>
    </row>
    <row r="10" spans="1:49">
      <c r="A10" s="14"/>
      <c r="B10" s="10"/>
      <c r="C10" s="11"/>
      <c r="D10" s="15"/>
      <c r="E10" s="15"/>
      <c r="F10" s="15"/>
      <c r="G10" s="15"/>
      <c r="H10" s="15"/>
      <c r="I10" s="15"/>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65"/>
      <c r="AP10" s="3"/>
      <c r="AQ10" s="77"/>
      <c r="AR10" s="3"/>
      <c r="AS10" s="3"/>
      <c r="AT10" s="3"/>
      <c r="AU10" s="3"/>
      <c r="AV10" s="3"/>
      <c r="AW10" s="3"/>
    </row>
    <row r="11" spans="1:49">
      <c r="A11" s="16" t="s">
        <v>10</v>
      </c>
      <c r="B11" s="13"/>
      <c r="C11" s="49" t="s">
        <v>11</v>
      </c>
      <c r="D11" s="15"/>
      <c r="E11" s="15"/>
      <c r="F11" s="15"/>
      <c r="G11" s="15"/>
      <c r="H11" s="15"/>
      <c r="I11" s="15"/>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65"/>
      <c r="AP11" s="3"/>
      <c r="AQ11" s="77"/>
      <c r="AR11" s="3"/>
      <c r="AS11" s="3"/>
      <c r="AT11" s="3"/>
      <c r="AU11" s="3"/>
      <c r="AV11" s="3"/>
      <c r="AW11" s="3"/>
    </row>
    <row r="12" spans="1:49">
      <c r="A12" s="14"/>
      <c r="B12" s="10"/>
      <c r="C12" s="11"/>
      <c r="D12" s="15"/>
      <c r="E12" s="15"/>
      <c r="F12" s="15"/>
      <c r="G12" s="15"/>
      <c r="H12" s="15"/>
      <c r="I12" s="15"/>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65"/>
      <c r="AP12" s="3"/>
      <c r="AQ12" s="77"/>
      <c r="AR12" s="3"/>
      <c r="AS12" s="3"/>
      <c r="AT12" s="3"/>
      <c r="AU12" s="3"/>
      <c r="AV12" s="3"/>
      <c r="AW12" s="3"/>
    </row>
    <row r="13" spans="1:49">
      <c r="A13" s="12" t="s">
        <v>12</v>
      </c>
      <c r="B13" s="10"/>
      <c r="C13" s="49" t="s">
        <v>13</v>
      </c>
      <c r="D13" s="15"/>
      <c r="E13" s="15"/>
      <c r="F13" s="15"/>
      <c r="G13" s="15"/>
      <c r="H13" s="15"/>
      <c r="I13" s="15"/>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65"/>
      <c r="AP13" s="3"/>
      <c r="AQ13" s="77"/>
      <c r="AR13" s="3"/>
      <c r="AS13" s="3"/>
      <c r="AT13" s="3"/>
      <c r="AU13" s="3"/>
      <c r="AV13" s="3"/>
      <c r="AW13" s="3"/>
    </row>
    <row r="14" spans="1:49">
      <c r="A14" s="14"/>
      <c r="B14" s="10"/>
      <c r="C14" s="11"/>
      <c r="D14" s="15"/>
      <c r="E14" s="15"/>
      <c r="F14" s="15"/>
      <c r="G14" s="15"/>
      <c r="H14" s="15"/>
      <c r="I14" s="15"/>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65"/>
      <c r="AP14" s="3"/>
      <c r="AQ14" s="77"/>
      <c r="AR14" s="3"/>
      <c r="AS14" s="3"/>
      <c r="AT14" s="3"/>
      <c r="AU14" s="3"/>
      <c r="AV14" s="3"/>
      <c r="AW14" s="3"/>
    </row>
    <row r="15" spans="1:49">
      <c r="A15" s="12" t="s">
        <v>14</v>
      </c>
      <c r="B15" s="13"/>
      <c r="C15" s="49" t="s">
        <v>15</v>
      </c>
      <c r="D15" s="15"/>
      <c r="E15" s="15"/>
      <c r="F15" s="15"/>
      <c r="G15" s="15"/>
      <c r="H15" s="15"/>
      <c r="I15" s="15"/>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65"/>
      <c r="AP15" s="3"/>
      <c r="AQ15" s="77"/>
      <c r="AR15" s="3"/>
      <c r="AS15" s="3"/>
      <c r="AT15" s="3"/>
      <c r="AU15" s="3"/>
      <c r="AV15" s="3"/>
      <c r="AW15" s="3"/>
    </row>
    <row r="16" spans="1:49">
      <c r="A16" s="3"/>
      <c r="B16" s="3"/>
      <c r="C16" s="50"/>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65"/>
      <c r="AP16" s="3"/>
      <c r="AQ16" s="77"/>
      <c r="AR16" s="3"/>
      <c r="AS16" s="3"/>
      <c r="AT16" s="3"/>
      <c r="AU16" s="3"/>
      <c r="AV16" s="3"/>
      <c r="AW16" s="3"/>
    </row>
    <row r="17" spans="1:49" ht="28.5">
      <c r="A17" s="17" t="s">
        <v>16</v>
      </c>
      <c r="B17"/>
      <c r="C17" s="49" t="s">
        <v>17</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65"/>
      <c r="AP17" s="3"/>
      <c r="AQ17" s="77"/>
      <c r="AR17" s="3"/>
      <c r="AS17" s="3"/>
      <c r="AT17" s="3"/>
      <c r="AU17" s="3"/>
      <c r="AV17" s="3"/>
      <c r="AW17" s="3"/>
    </row>
    <row r="18" spans="1:49" ht="16.5">
      <c r="A18" s="15"/>
      <c r="B18" s="15"/>
      <c r="C18" s="15"/>
      <c r="D18" s="15"/>
      <c r="E18" s="15"/>
      <c r="F18" s="15"/>
      <c r="G18" s="15"/>
      <c r="H18" s="15"/>
      <c r="I18" s="15"/>
      <c r="J18" s="15"/>
      <c r="K18" s="15"/>
      <c r="L18" s="18"/>
      <c r="M18" s="15"/>
      <c r="N18" s="15"/>
      <c r="O18" s="15"/>
      <c r="P18" s="15"/>
      <c r="Q18" s="15"/>
      <c r="R18" s="15"/>
      <c r="S18" s="15"/>
      <c r="T18" s="15"/>
      <c r="U18" s="18"/>
      <c r="V18" s="19"/>
      <c r="W18" s="20"/>
      <c r="X18" s="19"/>
      <c r="Y18" s="19"/>
      <c r="Z18" s="19"/>
      <c r="AA18" s="19"/>
      <c r="AB18" s="19"/>
      <c r="AC18" s="21"/>
      <c r="AD18" s="19"/>
      <c r="AE18" s="19"/>
      <c r="AF18" s="19"/>
      <c r="AG18" s="22"/>
      <c r="AH18" s="22"/>
      <c r="AI18" s="22"/>
      <c r="AJ18" s="22"/>
      <c r="AK18" s="22"/>
      <c r="AL18" s="19"/>
      <c r="AM18" s="19"/>
      <c r="AN18" s="19"/>
      <c r="AO18" s="66"/>
      <c r="AP18" s="19"/>
      <c r="AQ18" s="78"/>
      <c r="AR18" s="19"/>
      <c r="AS18" s="19"/>
      <c r="AT18" s="3"/>
      <c r="AU18" s="3"/>
      <c r="AV18" s="3"/>
      <c r="AW18" s="3"/>
    </row>
    <row r="19" spans="1:49" ht="64.5" customHeight="1">
      <c r="A19" s="389" t="s">
        <v>18</v>
      </c>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
      <c r="AU19" s="3"/>
      <c r="AV19" s="3"/>
      <c r="AW19" s="3"/>
    </row>
    <row r="20" spans="1:49">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65"/>
      <c r="AP20" s="3"/>
      <c r="AQ20" s="77"/>
      <c r="AR20" s="3"/>
      <c r="AS20" s="3"/>
      <c r="AT20" s="3"/>
      <c r="AU20" s="3"/>
      <c r="AV20" s="3"/>
      <c r="AW20" s="3"/>
    </row>
    <row r="21" spans="1:49">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65"/>
      <c r="AP21" s="3"/>
      <c r="AQ21" s="77"/>
      <c r="AR21" s="3"/>
      <c r="AS21" s="3"/>
      <c r="AT21" s="3"/>
      <c r="AU21" s="3"/>
      <c r="AV21" s="3"/>
      <c r="AW21" s="3"/>
    </row>
    <row r="22" spans="1:49" ht="18.75" thickBot="1">
      <c r="A22" s="390" t="s">
        <v>19</v>
      </c>
      <c r="B22" s="391"/>
      <c r="C22" s="391"/>
      <c r="D22" s="391"/>
      <c r="E22" s="391"/>
      <c r="F22" s="391"/>
      <c r="G22" s="391"/>
      <c r="H22" s="391"/>
      <c r="I22" s="391"/>
      <c r="J22" s="391"/>
      <c r="K22" s="391"/>
      <c r="L22" s="391"/>
      <c r="M22" s="391"/>
      <c r="N22" s="392" t="s">
        <v>20</v>
      </c>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4"/>
      <c r="AO22" s="395" t="s">
        <v>21</v>
      </c>
      <c r="AP22" s="395"/>
      <c r="AQ22" s="395"/>
      <c r="AR22" s="395"/>
      <c r="AS22" s="396"/>
      <c r="AT22" s="3"/>
      <c r="AU22" s="3"/>
      <c r="AV22" s="3"/>
      <c r="AW22" s="3"/>
    </row>
    <row r="23" spans="1:49" ht="27.75" customHeight="1" thickBot="1">
      <c r="A23" s="400" t="s">
        <v>22</v>
      </c>
      <c r="B23" s="401"/>
      <c r="C23" s="401"/>
      <c r="D23" s="401"/>
      <c r="E23" s="402"/>
      <c r="F23" s="400" t="s">
        <v>23</v>
      </c>
      <c r="G23" s="401"/>
      <c r="H23" s="401"/>
      <c r="I23" s="401"/>
      <c r="J23" s="401"/>
      <c r="K23" s="401"/>
      <c r="L23" s="401"/>
      <c r="M23" s="402"/>
      <c r="N23" s="403" t="s">
        <v>24</v>
      </c>
      <c r="O23" s="230"/>
      <c r="P23" s="229" t="s">
        <v>25</v>
      </c>
      <c r="Q23" s="230"/>
      <c r="R23" s="229" t="s">
        <v>26</v>
      </c>
      <c r="S23" s="230"/>
      <c r="T23" s="229" t="s">
        <v>27</v>
      </c>
      <c r="U23" s="230"/>
      <c r="V23" s="229" t="s">
        <v>28</v>
      </c>
      <c r="W23" s="230"/>
      <c r="X23" s="229" t="s">
        <v>29</v>
      </c>
      <c r="Y23" s="230"/>
      <c r="Z23" s="229" t="s">
        <v>30</v>
      </c>
      <c r="AA23" s="230"/>
      <c r="AB23" s="229" t="s">
        <v>31</v>
      </c>
      <c r="AC23" s="230"/>
      <c r="AD23" s="229" t="s">
        <v>32</v>
      </c>
      <c r="AE23" s="230"/>
      <c r="AF23" s="229" t="s">
        <v>33</v>
      </c>
      <c r="AG23" s="230"/>
      <c r="AH23" s="229" t="s">
        <v>34</v>
      </c>
      <c r="AI23" s="230"/>
      <c r="AJ23" s="229" t="s">
        <v>35</v>
      </c>
      <c r="AK23" s="230"/>
      <c r="AL23" s="229" t="s">
        <v>36</v>
      </c>
      <c r="AM23" s="230"/>
      <c r="AN23" s="376" t="s">
        <v>37</v>
      </c>
      <c r="AO23" s="397"/>
      <c r="AP23" s="397"/>
      <c r="AQ23" s="398"/>
      <c r="AR23" s="397"/>
      <c r="AS23" s="399"/>
      <c r="AT23" s="3"/>
      <c r="AU23" s="3"/>
      <c r="AV23" s="3"/>
      <c r="AW23" s="3"/>
    </row>
    <row r="24" spans="1:49" ht="48.75" customHeight="1">
      <c r="A24" s="229" t="s">
        <v>38</v>
      </c>
      <c r="B24" s="229" t="s">
        <v>39</v>
      </c>
      <c r="C24" s="229" t="s">
        <v>40</v>
      </c>
      <c r="D24" s="229" t="s">
        <v>41</v>
      </c>
      <c r="E24" s="229" t="s">
        <v>42</v>
      </c>
      <c r="F24" s="229" t="s">
        <v>43</v>
      </c>
      <c r="G24" s="229" t="s">
        <v>44</v>
      </c>
      <c r="H24" s="377" t="s">
        <v>45</v>
      </c>
      <c r="I24" s="377" t="s">
        <v>46</v>
      </c>
      <c r="J24" s="371" t="s">
        <v>47</v>
      </c>
      <c r="K24" s="371" t="s">
        <v>48</v>
      </c>
      <c r="L24" s="371" t="s">
        <v>49</v>
      </c>
      <c r="M24" s="371" t="s">
        <v>50</v>
      </c>
      <c r="N24" s="231"/>
      <c r="O24" s="232"/>
      <c r="P24" s="231"/>
      <c r="Q24" s="232"/>
      <c r="R24" s="231"/>
      <c r="S24" s="232"/>
      <c r="T24" s="231"/>
      <c r="U24" s="232"/>
      <c r="V24" s="231"/>
      <c r="W24" s="232"/>
      <c r="X24" s="231"/>
      <c r="Y24" s="232"/>
      <c r="Z24" s="231"/>
      <c r="AA24" s="232"/>
      <c r="AB24" s="231"/>
      <c r="AC24" s="232"/>
      <c r="AD24" s="231"/>
      <c r="AE24" s="232"/>
      <c r="AF24" s="231"/>
      <c r="AG24" s="232"/>
      <c r="AH24" s="231" t="s">
        <v>26</v>
      </c>
      <c r="AI24" s="232"/>
      <c r="AJ24" s="231"/>
      <c r="AK24" s="232"/>
      <c r="AL24" s="231" t="s">
        <v>26</v>
      </c>
      <c r="AM24" s="232"/>
      <c r="AN24" s="376"/>
      <c r="AO24" s="372" t="s">
        <v>51</v>
      </c>
      <c r="AP24" s="374" t="s">
        <v>52</v>
      </c>
      <c r="AQ24" s="366" t="s">
        <v>53</v>
      </c>
      <c r="AR24" s="368" t="s">
        <v>54</v>
      </c>
      <c r="AS24" s="369" t="s">
        <v>55</v>
      </c>
      <c r="AT24" s="3"/>
      <c r="AU24" s="3"/>
      <c r="AV24" s="3"/>
      <c r="AW24" s="3"/>
    </row>
    <row r="25" spans="1:49" ht="36.75" customHeight="1">
      <c r="A25" s="229"/>
      <c r="B25" s="229"/>
      <c r="C25" s="229"/>
      <c r="D25" s="229"/>
      <c r="E25" s="229"/>
      <c r="F25" s="229"/>
      <c r="G25" s="229"/>
      <c r="H25" s="371"/>
      <c r="I25" s="371"/>
      <c r="J25" s="371"/>
      <c r="K25" s="371"/>
      <c r="L25" s="371"/>
      <c r="M25" s="371"/>
      <c r="N25" s="23" t="s">
        <v>56</v>
      </c>
      <c r="O25" s="23" t="s">
        <v>57</v>
      </c>
      <c r="P25" s="23" t="s">
        <v>58</v>
      </c>
      <c r="Q25" s="23" t="s">
        <v>59</v>
      </c>
      <c r="R25" s="23" t="s">
        <v>58</v>
      </c>
      <c r="S25" s="23" t="s">
        <v>59</v>
      </c>
      <c r="T25" s="23" t="s">
        <v>58</v>
      </c>
      <c r="U25" s="23" t="s">
        <v>59</v>
      </c>
      <c r="V25" s="23" t="s">
        <v>58</v>
      </c>
      <c r="W25" s="23" t="s">
        <v>59</v>
      </c>
      <c r="X25" s="23" t="s">
        <v>58</v>
      </c>
      <c r="Y25" s="23" t="s">
        <v>59</v>
      </c>
      <c r="Z25" s="23" t="s">
        <v>58</v>
      </c>
      <c r="AA25" s="23" t="s">
        <v>59</v>
      </c>
      <c r="AB25" s="23" t="s">
        <v>58</v>
      </c>
      <c r="AC25" s="23" t="s">
        <v>59</v>
      </c>
      <c r="AD25" s="23" t="s">
        <v>58</v>
      </c>
      <c r="AE25" s="23" t="s">
        <v>59</v>
      </c>
      <c r="AF25" s="23" t="s">
        <v>58</v>
      </c>
      <c r="AG25" s="23" t="s">
        <v>59</v>
      </c>
      <c r="AH25" s="23" t="s">
        <v>58</v>
      </c>
      <c r="AI25" s="23" t="s">
        <v>59</v>
      </c>
      <c r="AJ25" s="23" t="s">
        <v>58</v>
      </c>
      <c r="AK25" s="23" t="s">
        <v>59</v>
      </c>
      <c r="AL25" s="23" t="s">
        <v>58</v>
      </c>
      <c r="AM25" s="23" t="s">
        <v>59</v>
      </c>
      <c r="AN25" s="376"/>
      <c r="AO25" s="373"/>
      <c r="AP25" s="375"/>
      <c r="AQ25" s="367"/>
      <c r="AR25" s="240"/>
      <c r="AS25" s="370"/>
      <c r="AT25" s="3"/>
      <c r="AU25" s="3"/>
      <c r="AV25" s="3"/>
      <c r="AW25" s="3"/>
    </row>
    <row r="26" spans="1:49" ht="23.25" customHeight="1">
      <c r="A26" s="310" t="s">
        <v>60</v>
      </c>
      <c r="B26" s="313" t="s">
        <v>61</v>
      </c>
      <c r="C26" s="313" t="s">
        <v>62</v>
      </c>
      <c r="D26" s="313" t="s">
        <v>63</v>
      </c>
      <c r="E26" s="313" t="s">
        <v>64</v>
      </c>
      <c r="F26" s="191" t="s">
        <v>65</v>
      </c>
      <c r="G26" s="173" t="s">
        <v>66</v>
      </c>
      <c r="H26" s="363" t="s">
        <v>67</v>
      </c>
      <c r="I26" s="363" t="s">
        <v>68</v>
      </c>
      <c r="J26" s="364" t="s">
        <v>69</v>
      </c>
      <c r="K26" s="286">
        <v>44593</v>
      </c>
      <c r="L26" s="286">
        <v>44895</v>
      </c>
      <c r="M26" s="365" t="s">
        <v>70</v>
      </c>
      <c r="N26" s="187">
        <v>0.34</v>
      </c>
      <c r="O26" s="187">
        <f>N26*(P26+R26+T26+V26+X26+Z26+AB26+AD26+AF26+AH26+AJ26+AL26)</f>
        <v>0.33999999999999997</v>
      </c>
      <c r="P26" s="187">
        <v>0.1</v>
      </c>
      <c r="Q26" s="187">
        <v>0.1</v>
      </c>
      <c r="R26" s="187">
        <v>0.1</v>
      </c>
      <c r="S26" s="187">
        <v>0.1</v>
      </c>
      <c r="T26" s="187">
        <v>0.1</v>
      </c>
      <c r="U26" s="187">
        <v>0.1</v>
      </c>
      <c r="V26" s="187">
        <v>0.1</v>
      </c>
      <c r="W26" s="187">
        <v>0.1</v>
      </c>
      <c r="X26" s="187">
        <v>0.1</v>
      </c>
      <c r="Y26" s="187">
        <v>0.1</v>
      </c>
      <c r="Z26" s="187">
        <v>0.1</v>
      </c>
      <c r="AA26" s="187">
        <v>0.1</v>
      </c>
      <c r="AB26" s="187">
        <v>0.1</v>
      </c>
      <c r="AC26" s="187"/>
      <c r="AD26" s="187">
        <v>0.1</v>
      </c>
      <c r="AE26" s="187">
        <v>0.2</v>
      </c>
      <c r="AF26" s="187">
        <v>0.1</v>
      </c>
      <c r="AG26" s="187">
        <v>0.2</v>
      </c>
      <c r="AH26" s="187">
        <v>0.1</v>
      </c>
      <c r="AI26" s="187"/>
      <c r="AJ26" s="187"/>
      <c r="AK26" s="187"/>
      <c r="AL26" s="187"/>
      <c r="AM26" s="187"/>
      <c r="AN26" s="188">
        <f>N26*(Q26+S26+U26+W26+Y26+AA26+AC26+AE26+AG26+AI26+AK26+AM26)</f>
        <v>0.34</v>
      </c>
      <c r="AO26" s="81" t="s">
        <v>71</v>
      </c>
      <c r="AP26" s="82" t="s">
        <v>72</v>
      </c>
      <c r="AQ26" s="83" t="s">
        <v>73</v>
      </c>
      <c r="AR26" s="84">
        <f>Q26+S26+U26</f>
        <v>0.30000000000000004</v>
      </c>
      <c r="AS26" s="297">
        <f>SUM(AR26:AR29)</f>
        <v>1</v>
      </c>
      <c r="AT26" s="3"/>
      <c r="AU26" s="3"/>
      <c r="AV26" s="3"/>
      <c r="AW26" s="3"/>
    </row>
    <row r="27" spans="1:49" ht="23.25" customHeight="1">
      <c r="A27" s="311"/>
      <c r="B27" s="314"/>
      <c r="C27" s="314"/>
      <c r="D27" s="314"/>
      <c r="E27" s="314"/>
      <c r="F27" s="167"/>
      <c r="G27" s="164"/>
      <c r="H27" s="361"/>
      <c r="I27" s="361"/>
      <c r="J27" s="362"/>
      <c r="K27" s="287"/>
      <c r="L27" s="287"/>
      <c r="M27" s="178"/>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6"/>
      <c r="AO27" s="85" t="s">
        <v>74</v>
      </c>
      <c r="AP27" s="86" t="s">
        <v>75</v>
      </c>
      <c r="AQ27" s="87" t="s">
        <v>73</v>
      </c>
      <c r="AR27" s="88">
        <f>W26+Y26+AA26</f>
        <v>0.30000000000000004</v>
      </c>
      <c r="AS27" s="298"/>
      <c r="AT27" s="3"/>
      <c r="AU27" s="3"/>
      <c r="AV27" s="3"/>
      <c r="AW27" s="3"/>
    </row>
    <row r="28" spans="1:49" ht="23.25" customHeight="1">
      <c r="A28" s="311"/>
      <c r="B28" s="314"/>
      <c r="C28" s="314"/>
      <c r="D28" s="314"/>
      <c r="E28" s="314"/>
      <c r="F28" s="167"/>
      <c r="G28" s="164"/>
      <c r="H28" s="361"/>
      <c r="I28" s="361"/>
      <c r="J28" s="362"/>
      <c r="K28" s="287"/>
      <c r="L28" s="287"/>
      <c r="M28" s="178"/>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6"/>
      <c r="AO28" s="89" t="s">
        <v>76</v>
      </c>
      <c r="AP28" s="90" t="s">
        <v>77</v>
      </c>
      <c r="AQ28" s="87" t="s">
        <v>73</v>
      </c>
      <c r="AR28" s="88">
        <f>AC26+AE26+AG26</f>
        <v>0.4</v>
      </c>
      <c r="AS28" s="298"/>
      <c r="AT28" s="3"/>
      <c r="AU28" s="3"/>
      <c r="AV28" s="3"/>
      <c r="AW28" s="3"/>
    </row>
    <row r="29" spans="1:49" ht="23.25" customHeight="1">
      <c r="A29" s="311"/>
      <c r="B29" s="314"/>
      <c r="C29" s="314"/>
      <c r="D29" s="314"/>
      <c r="E29" s="314"/>
      <c r="F29" s="167"/>
      <c r="G29" s="164"/>
      <c r="H29" s="361"/>
      <c r="I29" s="361"/>
      <c r="J29" s="362"/>
      <c r="K29" s="287"/>
      <c r="L29" s="287"/>
      <c r="M29" s="178"/>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6"/>
      <c r="AO29" s="91" t="s">
        <v>78</v>
      </c>
      <c r="AP29" s="92" t="s">
        <v>78</v>
      </c>
      <c r="AQ29" s="93" t="s">
        <v>78</v>
      </c>
      <c r="AR29" s="94">
        <f>AI26+AK26+AM26</f>
        <v>0</v>
      </c>
      <c r="AS29" s="299"/>
      <c r="AT29" s="3"/>
      <c r="AU29" s="3"/>
      <c r="AV29" s="3"/>
      <c r="AW29" s="3"/>
    </row>
    <row r="30" spans="1:49" ht="23.25" customHeight="1">
      <c r="A30" s="311"/>
      <c r="B30" s="314"/>
      <c r="C30" s="314"/>
      <c r="D30" s="314"/>
      <c r="E30" s="314"/>
      <c r="F30" s="167" t="s">
        <v>79</v>
      </c>
      <c r="G30" s="164" t="s">
        <v>80</v>
      </c>
      <c r="H30" s="361" t="s">
        <v>81</v>
      </c>
      <c r="I30" s="361" t="s">
        <v>82</v>
      </c>
      <c r="J30" s="362" t="s">
        <v>69</v>
      </c>
      <c r="K30" s="287">
        <v>44593</v>
      </c>
      <c r="L30" s="287">
        <v>44895</v>
      </c>
      <c r="M30" s="178" t="s">
        <v>70</v>
      </c>
      <c r="N30" s="154">
        <v>0.33</v>
      </c>
      <c r="O30" s="154">
        <f t="shared" ref="O30" si="0">N30*(P30+R30+T30+V30+X30+Z30+AB30+AD30+AF30+AH30+AJ30+AL30)</f>
        <v>0.32999999999999996</v>
      </c>
      <c r="P30" s="154">
        <v>0.1</v>
      </c>
      <c r="Q30" s="154">
        <v>0.1</v>
      </c>
      <c r="R30" s="154">
        <v>0.1</v>
      </c>
      <c r="S30" s="154">
        <v>0.1</v>
      </c>
      <c r="T30" s="154">
        <v>0.1</v>
      </c>
      <c r="U30" s="154">
        <v>0.1</v>
      </c>
      <c r="V30" s="154">
        <v>0.1</v>
      </c>
      <c r="W30" s="154">
        <v>0.1</v>
      </c>
      <c r="X30" s="154">
        <v>0.1</v>
      </c>
      <c r="Y30" s="154">
        <v>0.1</v>
      </c>
      <c r="Z30" s="154">
        <v>0.1</v>
      </c>
      <c r="AA30" s="154">
        <v>0.1</v>
      </c>
      <c r="AB30" s="154">
        <v>0.1</v>
      </c>
      <c r="AC30" s="154">
        <v>0.1</v>
      </c>
      <c r="AD30" s="154">
        <v>0.1</v>
      </c>
      <c r="AE30" s="154">
        <v>0.1</v>
      </c>
      <c r="AF30" s="154">
        <v>0.1</v>
      </c>
      <c r="AG30" s="154">
        <v>0.1</v>
      </c>
      <c r="AH30" s="154">
        <v>0.1</v>
      </c>
      <c r="AI30" s="154"/>
      <c r="AJ30" s="154"/>
      <c r="AK30" s="154"/>
      <c r="AL30" s="154"/>
      <c r="AM30" s="154"/>
      <c r="AN30" s="156">
        <f>N30*(Q30+S30+U30+W30+Y30+AA30+AC30+AE30+AG30+AI30+AK30+AM30)</f>
        <v>0.29699999999999999</v>
      </c>
      <c r="AO30" s="95" t="s">
        <v>83</v>
      </c>
      <c r="AP30" s="96" t="s">
        <v>84</v>
      </c>
      <c r="AQ30" s="97" t="s">
        <v>73</v>
      </c>
      <c r="AR30" s="98">
        <v>0.25</v>
      </c>
      <c r="AS30" s="309">
        <f t="shared" ref="AS30" si="1">SUM(AR30:AR33)</f>
        <v>0.75</v>
      </c>
      <c r="AT30" s="3"/>
      <c r="AU30" s="3"/>
      <c r="AV30" s="3"/>
      <c r="AW30" s="3"/>
    </row>
    <row r="31" spans="1:49" ht="23.25" customHeight="1">
      <c r="A31" s="311"/>
      <c r="B31" s="314"/>
      <c r="C31" s="314"/>
      <c r="D31" s="314"/>
      <c r="E31" s="314"/>
      <c r="F31" s="167"/>
      <c r="G31" s="164"/>
      <c r="H31" s="361"/>
      <c r="I31" s="361"/>
      <c r="J31" s="362"/>
      <c r="K31" s="287"/>
      <c r="L31" s="287"/>
      <c r="M31" s="178"/>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6"/>
      <c r="AO31" s="99" t="s">
        <v>85</v>
      </c>
      <c r="AP31" s="86" t="s">
        <v>86</v>
      </c>
      <c r="AQ31" s="100" t="s">
        <v>73</v>
      </c>
      <c r="AR31" s="88">
        <v>0.25</v>
      </c>
      <c r="AS31" s="298"/>
      <c r="AT31" s="3"/>
      <c r="AU31" s="3"/>
      <c r="AV31" s="3"/>
      <c r="AW31" s="3"/>
    </row>
    <row r="32" spans="1:49" ht="23.25" customHeight="1">
      <c r="A32" s="311"/>
      <c r="B32" s="314"/>
      <c r="C32" s="314"/>
      <c r="D32" s="314"/>
      <c r="E32" s="314"/>
      <c r="F32" s="167"/>
      <c r="G32" s="164"/>
      <c r="H32" s="361"/>
      <c r="I32" s="361"/>
      <c r="J32" s="362"/>
      <c r="K32" s="287"/>
      <c r="L32" s="287"/>
      <c r="M32" s="178"/>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6"/>
      <c r="AO32" s="89" t="s">
        <v>87</v>
      </c>
      <c r="AP32" s="86" t="s">
        <v>88</v>
      </c>
      <c r="AQ32" s="100" t="s">
        <v>88</v>
      </c>
      <c r="AR32" s="88">
        <v>0.25</v>
      </c>
      <c r="AS32" s="298"/>
      <c r="AT32" s="3"/>
      <c r="AU32" s="3"/>
      <c r="AV32" s="3"/>
      <c r="AW32" s="3"/>
    </row>
    <row r="33" spans="1:49" ht="23.25" customHeight="1">
      <c r="A33" s="311"/>
      <c r="B33" s="314"/>
      <c r="C33" s="314"/>
      <c r="D33" s="314"/>
      <c r="E33" s="314"/>
      <c r="F33" s="167"/>
      <c r="G33" s="164"/>
      <c r="H33" s="361"/>
      <c r="I33" s="361"/>
      <c r="J33" s="362"/>
      <c r="K33" s="287"/>
      <c r="L33" s="287"/>
      <c r="M33" s="178"/>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6"/>
      <c r="AO33" s="101" t="s">
        <v>78</v>
      </c>
      <c r="AP33" s="102" t="s">
        <v>78</v>
      </c>
      <c r="AQ33" s="103" t="s">
        <v>78</v>
      </c>
      <c r="AR33" s="104">
        <f>AI30+AK30+AM30</f>
        <v>0</v>
      </c>
      <c r="AS33" s="305"/>
      <c r="AT33" s="3"/>
      <c r="AU33" s="3"/>
      <c r="AV33" s="3"/>
      <c r="AW33" s="3"/>
    </row>
    <row r="34" spans="1:49" ht="23.25" customHeight="1">
      <c r="A34" s="311"/>
      <c r="B34" s="314"/>
      <c r="C34" s="314"/>
      <c r="D34" s="314"/>
      <c r="E34" s="314"/>
      <c r="F34" s="167" t="s">
        <v>89</v>
      </c>
      <c r="G34" s="164" t="s">
        <v>90</v>
      </c>
      <c r="H34" s="167" t="s">
        <v>91</v>
      </c>
      <c r="I34" s="167" t="s">
        <v>82</v>
      </c>
      <c r="J34" s="303" t="s">
        <v>92</v>
      </c>
      <c r="K34" s="205">
        <v>44593</v>
      </c>
      <c r="L34" s="205">
        <v>44895</v>
      </c>
      <c r="M34" s="160" t="s">
        <v>70</v>
      </c>
      <c r="N34" s="154">
        <v>0.33</v>
      </c>
      <c r="O34" s="154">
        <f t="shared" ref="O34" si="2">N34*(P34+R34+T34+V34+X34+Z34+AB34+AD34+AF34+AH34+AJ34+AL34)</f>
        <v>0.33</v>
      </c>
      <c r="P34" s="295">
        <v>0.111</v>
      </c>
      <c r="Q34" s="154"/>
      <c r="R34" s="295">
        <v>0.111</v>
      </c>
      <c r="S34" s="154"/>
      <c r="T34" s="295">
        <v>0.111</v>
      </c>
      <c r="U34" s="154">
        <v>0.11</v>
      </c>
      <c r="V34" s="295">
        <v>0.111</v>
      </c>
      <c r="W34" s="154"/>
      <c r="X34" s="295">
        <v>0.111</v>
      </c>
      <c r="Y34" s="154"/>
      <c r="Z34" s="295">
        <v>0.111</v>
      </c>
      <c r="AA34" s="154"/>
      <c r="AB34" s="295">
        <v>0.111</v>
      </c>
      <c r="AC34" s="154"/>
      <c r="AD34" s="295">
        <v>0.111</v>
      </c>
      <c r="AE34" s="154"/>
      <c r="AF34" s="154">
        <v>0.112</v>
      </c>
      <c r="AG34" s="154">
        <v>0.8</v>
      </c>
      <c r="AH34" s="154"/>
      <c r="AI34" s="154"/>
      <c r="AJ34" s="154"/>
      <c r="AK34" s="154"/>
      <c r="AL34" s="154"/>
      <c r="AM34" s="154"/>
      <c r="AN34" s="156">
        <f>N34*(Q34+S34+U34+W34+Y34+AA34+AC34+AE34+AG34+AI34+AK34+AM34)</f>
        <v>0.30030000000000001</v>
      </c>
      <c r="AO34" s="105" t="s">
        <v>93</v>
      </c>
      <c r="AP34" s="82" t="s">
        <v>94</v>
      </c>
      <c r="AQ34" s="106" t="s">
        <v>73</v>
      </c>
      <c r="AR34" s="84">
        <f>Q34+S34+U34</f>
        <v>0.11</v>
      </c>
      <c r="AS34" s="297">
        <f t="shared" ref="AS34" si="3">SUM(AR34:AR37)</f>
        <v>0.91</v>
      </c>
      <c r="AT34" s="3"/>
      <c r="AU34" s="3"/>
      <c r="AV34" s="3"/>
      <c r="AW34" s="3"/>
    </row>
    <row r="35" spans="1:49" ht="23.25" customHeight="1">
      <c r="A35" s="311"/>
      <c r="B35" s="314"/>
      <c r="C35" s="314"/>
      <c r="D35" s="314"/>
      <c r="E35" s="314"/>
      <c r="F35" s="167"/>
      <c r="G35" s="164"/>
      <c r="H35" s="167"/>
      <c r="I35" s="167"/>
      <c r="J35" s="303"/>
      <c r="K35" s="205"/>
      <c r="L35" s="205"/>
      <c r="M35" s="160"/>
      <c r="N35" s="154"/>
      <c r="O35" s="154"/>
      <c r="P35" s="295"/>
      <c r="Q35" s="154"/>
      <c r="R35" s="295"/>
      <c r="S35" s="154"/>
      <c r="T35" s="295"/>
      <c r="U35" s="154"/>
      <c r="V35" s="295"/>
      <c r="W35" s="154"/>
      <c r="X35" s="295"/>
      <c r="Y35" s="154"/>
      <c r="Z35" s="295"/>
      <c r="AA35" s="154"/>
      <c r="AB35" s="295"/>
      <c r="AC35" s="154"/>
      <c r="AD35" s="295"/>
      <c r="AE35" s="154"/>
      <c r="AF35" s="154"/>
      <c r="AG35" s="154"/>
      <c r="AH35" s="154"/>
      <c r="AI35" s="154"/>
      <c r="AJ35" s="154"/>
      <c r="AK35" s="154"/>
      <c r="AL35" s="154"/>
      <c r="AM35" s="154"/>
      <c r="AN35" s="156"/>
      <c r="AO35" s="107" t="s">
        <v>95</v>
      </c>
      <c r="AP35" s="86" t="s">
        <v>96</v>
      </c>
      <c r="AQ35" s="100" t="s">
        <v>96</v>
      </c>
      <c r="AR35" s="88">
        <f>W34+Y34+AA34</f>
        <v>0</v>
      </c>
      <c r="AS35" s="298"/>
      <c r="AT35" s="3"/>
      <c r="AU35" s="3"/>
      <c r="AV35" s="3"/>
      <c r="AW35" s="3"/>
    </row>
    <row r="36" spans="1:49" ht="23.25" customHeight="1">
      <c r="A36" s="311"/>
      <c r="B36" s="314"/>
      <c r="C36" s="314"/>
      <c r="D36" s="314"/>
      <c r="E36" s="314"/>
      <c r="F36" s="167"/>
      <c r="G36" s="164"/>
      <c r="H36" s="167"/>
      <c r="I36" s="167"/>
      <c r="J36" s="303"/>
      <c r="K36" s="205"/>
      <c r="L36" s="205"/>
      <c r="M36" s="160"/>
      <c r="N36" s="154"/>
      <c r="O36" s="154"/>
      <c r="P36" s="295"/>
      <c r="Q36" s="154"/>
      <c r="R36" s="295"/>
      <c r="S36" s="154"/>
      <c r="T36" s="295"/>
      <c r="U36" s="154"/>
      <c r="V36" s="295"/>
      <c r="W36" s="154"/>
      <c r="X36" s="295"/>
      <c r="Y36" s="154"/>
      <c r="Z36" s="295"/>
      <c r="AA36" s="154"/>
      <c r="AB36" s="295"/>
      <c r="AC36" s="154"/>
      <c r="AD36" s="295"/>
      <c r="AE36" s="154"/>
      <c r="AF36" s="154"/>
      <c r="AG36" s="154"/>
      <c r="AH36" s="154"/>
      <c r="AI36" s="154"/>
      <c r="AJ36" s="154"/>
      <c r="AK36" s="154"/>
      <c r="AL36" s="154"/>
      <c r="AM36" s="154"/>
      <c r="AN36" s="156"/>
      <c r="AO36" s="99" t="s">
        <v>97</v>
      </c>
      <c r="AP36" s="108" t="s">
        <v>98</v>
      </c>
      <c r="AQ36" s="100" t="s">
        <v>73</v>
      </c>
      <c r="AR36" s="88">
        <f>AC34+AE34+AG34</f>
        <v>0.8</v>
      </c>
      <c r="AS36" s="298"/>
      <c r="AT36" s="3"/>
      <c r="AU36" s="3"/>
      <c r="AV36" s="3"/>
      <c r="AW36" s="3"/>
    </row>
    <row r="37" spans="1:49" ht="23.25" customHeight="1">
      <c r="A37" s="312"/>
      <c r="B37" s="315"/>
      <c r="C37" s="315"/>
      <c r="D37" s="315"/>
      <c r="E37" s="315"/>
      <c r="F37" s="212"/>
      <c r="G37" s="213"/>
      <c r="H37" s="212"/>
      <c r="I37" s="212"/>
      <c r="J37" s="304"/>
      <c r="K37" s="206"/>
      <c r="L37" s="206"/>
      <c r="M37" s="201"/>
      <c r="N37" s="184"/>
      <c r="O37" s="184"/>
      <c r="P37" s="296"/>
      <c r="Q37" s="184"/>
      <c r="R37" s="296"/>
      <c r="S37" s="184"/>
      <c r="T37" s="296"/>
      <c r="U37" s="184"/>
      <c r="V37" s="296"/>
      <c r="W37" s="184"/>
      <c r="X37" s="296"/>
      <c r="Y37" s="184"/>
      <c r="Z37" s="296"/>
      <c r="AA37" s="184"/>
      <c r="AB37" s="296"/>
      <c r="AC37" s="184"/>
      <c r="AD37" s="296"/>
      <c r="AE37" s="184"/>
      <c r="AF37" s="184"/>
      <c r="AG37" s="184"/>
      <c r="AH37" s="184"/>
      <c r="AI37" s="184"/>
      <c r="AJ37" s="184"/>
      <c r="AK37" s="184"/>
      <c r="AL37" s="184"/>
      <c r="AM37" s="184"/>
      <c r="AN37" s="192"/>
      <c r="AO37" s="91" t="s">
        <v>78</v>
      </c>
      <c r="AP37" s="92" t="s">
        <v>78</v>
      </c>
      <c r="AQ37" s="93" t="s">
        <v>78</v>
      </c>
      <c r="AR37" s="94">
        <f>AI34+AK34+AM34</f>
        <v>0</v>
      </c>
      <c r="AS37" s="299"/>
      <c r="AT37" s="3"/>
      <c r="AU37" s="3"/>
      <c r="AV37" s="3"/>
      <c r="AW37" s="3"/>
    </row>
    <row r="38" spans="1:49" ht="23.25" customHeight="1">
      <c r="A38" s="350" t="s">
        <v>99</v>
      </c>
      <c r="B38" s="353" t="s">
        <v>100</v>
      </c>
      <c r="C38" s="353" t="s">
        <v>101</v>
      </c>
      <c r="D38" s="353" t="s">
        <v>102</v>
      </c>
      <c r="E38" s="358" t="s">
        <v>103</v>
      </c>
      <c r="F38" s="191" t="s">
        <v>104</v>
      </c>
      <c r="G38" s="191" t="s">
        <v>105</v>
      </c>
      <c r="H38" s="228" t="s">
        <v>106</v>
      </c>
      <c r="I38" s="191" t="s">
        <v>107</v>
      </c>
      <c r="J38" s="308" t="s">
        <v>108</v>
      </c>
      <c r="K38" s="207">
        <v>44587</v>
      </c>
      <c r="L38" s="207">
        <v>44803</v>
      </c>
      <c r="M38" s="190" t="s">
        <v>109</v>
      </c>
      <c r="N38" s="187">
        <v>0.25</v>
      </c>
      <c r="O38" s="187">
        <f>N38*(P38+R38+T38+V38+X38+Z38+AB38+AD38+AF38+AH38+AJ38+AL38)</f>
        <v>0.27500000000000002</v>
      </c>
      <c r="P38" s="187">
        <v>0.03</v>
      </c>
      <c r="Q38" s="187">
        <v>0.03</v>
      </c>
      <c r="R38" s="187">
        <v>0.17</v>
      </c>
      <c r="S38" s="187">
        <v>7.0000000000000007E-2</v>
      </c>
      <c r="T38" s="187">
        <v>0.15</v>
      </c>
      <c r="U38" s="187">
        <v>0.15</v>
      </c>
      <c r="V38" s="187">
        <v>0.15</v>
      </c>
      <c r="W38" s="187">
        <v>0.15</v>
      </c>
      <c r="X38" s="187">
        <v>0.15</v>
      </c>
      <c r="Y38" s="187">
        <v>0.15</v>
      </c>
      <c r="Z38" s="187">
        <v>0.15</v>
      </c>
      <c r="AA38" s="187">
        <v>0.15</v>
      </c>
      <c r="AB38" s="187">
        <v>0.1</v>
      </c>
      <c r="AC38" s="187">
        <v>0.1</v>
      </c>
      <c r="AD38" s="187">
        <v>0.1</v>
      </c>
      <c r="AE38" s="187">
        <v>0.1</v>
      </c>
      <c r="AF38" s="187">
        <v>0.1</v>
      </c>
      <c r="AG38" s="187"/>
      <c r="AH38" s="187"/>
      <c r="AI38" s="187"/>
      <c r="AJ38" s="187"/>
      <c r="AK38" s="187"/>
      <c r="AL38" s="187"/>
      <c r="AM38" s="187"/>
      <c r="AN38" s="188">
        <f>N38*(Q38+S38+U38+W38+Y38+AA38+AC38+AE38+AG38+AI38+AK38+AM38)</f>
        <v>0.22500000000000001</v>
      </c>
      <c r="AO38" s="109" t="s">
        <v>110</v>
      </c>
      <c r="AP38" s="96" t="s">
        <v>111</v>
      </c>
      <c r="AQ38" s="97" t="s">
        <v>96</v>
      </c>
      <c r="AR38" s="98">
        <f>Q38+S38+U38</f>
        <v>0.25</v>
      </c>
      <c r="AS38" s="309">
        <f>SUM(AR38:AR41)</f>
        <v>0.89999999999999991</v>
      </c>
      <c r="AT38" s="3"/>
      <c r="AU38" s="3"/>
      <c r="AV38" s="3"/>
      <c r="AW38" s="3"/>
    </row>
    <row r="39" spans="1:49" ht="23.25" customHeight="1">
      <c r="A39" s="351"/>
      <c r="B39" s="354"/>
      <c r="C39" s="356"/>
      <c r="D39" s="354"/>
      <c r="E39" s="359"/>
      <c r="F39" s="167"/>
      <c r="G39" s="167"/>
      <c r="H39" s="167"/>
      <c r="I39" s="167"/>
      <c r="J39" s="303"/>
      <c r="K39" s="205"/>
      <c r="L39" s="205"/>
      <c r="M39" s="160"/>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6"/>
      <c r="AO39" s="107" t="s">
        <v>112</v>
      </c>
      <c r="AP39" s="86" t="s">
        <v>113</v>
      </c>
      <c r="AQ39" s="100" t="s">
        <v>96</v>
      </c>
      <c r="AR39" s="88">
        <f>W38+Y38+AA38</f>
        <v>0.44999999999999996</v>
      </c>
      <c r="AS39" s="298"/>
      <c r="AT39" s="3"/>
      <c r="AU39" s="3"/>
      <c r="AV39" s="3"/>
      <c r="AW39" s="3"/>
    </row>
    <row r="40" spans="1:49" ht="23.25" customHeight="1">
      <c r="A40" s="351"/>
      <c r="B40" s="354"/>
      <c r="C40" s="356"/>
      <c r="D40" s="354"/>
      <c r="E40" s="359"/>
      <c r="F40" s="167"/>
      <c r="G40" s="167"/>
      <c r="H40" s="167"/>
      <c r="I40" s="167"/>
      <c r="J40" s="303"/>
      <c r="K40" s="205"/>
      <c r="L40" s="205"/>
      <c r="M40" s="160"/>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6"/>
      <c r="AO40" s="107" t="s">
        <v>114</v>
      </c>
      <c r="AP40" s="86" t="s">
        <v>115</v>
      </c>
      <c r="AQ40" s="100" t="s">
        <v>96</v>
      </c>
      <c r="AR40" s="88">
        <f>AC38+AE38+AG38</f>
        <v>0.2</v>
      </c>
      <c r="AS40" s="298"/>
      <c r="AT40" s="3"/>
      <c r="AU40" s="3"/>
      <c r="AV40" s="3"/>
      <c r="AW40" s="3"/>
    </row>
    <row r="41" spans="1:49" ht="23.25" customHeight="1">
      <c r="A41" s="351"/>
      <c r="B41" s="354"/>
      <c r="C41" s="356"/>
      <c r="D41" s="354"/>
      <c r="E41" s="359"/>
      <c r="F41" s="167"/>
      <c r="G41" s="167"/>
      <c r="H41" s="167"/>
      <c r="I41" s="167"/>
      <c r="J41" s="303"/>
      <c r="K41" s="205"/>
      <c r="L41" s="205"/>
      <c r="M41" s="160"/>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6"/>
      <c r="AO41" s="91" t="s">
        <v>78</v>
      </c>
      <c r="AP41" s="92" t="s">
        <v>78</v>
      </c>
      <c r="AQ41" s="93" t="s">
        <v>78</v>
      </c>
      <c r="AR41" s="94">
        <f>AI38+AK38+AM38</f>
        <v>0</v>
      </c>
      <c r="AS41" s="299"/>
      <c r="AT41" s="3"/>
      <c r="AU41" s="3"/>
      <c r="AV41" s="3"/>
      <c r="AW41" s="3"/>
    </row>
    <row r="42" spans="1:49" ht="23.25" customHeight="1">
      <c r="A42" s="351"/>
      <c r="B42" s="354"/>
      <c r="C42" s="356"/>
      <c r="D42" s="354"/>
      <c r="E42" s="359"/>
      <c r="F42" s="167" t="s">
        <v>116</v>
      </c>
      <c r="G42" s="164" t="s">
        <v>117</v>
      </c>
      <c r="H42" s="349" t="s">
        <v>118</v>
      </c>
      <c r="I42" s="164" t="s">
        <v>119</v>
      </c>
      <c r="J42" s="303" t="s">
        <v>108</v>
      </c>
      <c r="K42" s="205">
        <v>44587</v>
      </c>
      <c r="L42" s="205">
        <v>44925</v>
      </c>
      <c r="M42" s="160" t="s">
        <v>109</v>
      </c>
      <c r="N42" s="154">
        <v>0.25</v>
      </c>
      <c r="O42" s="154">
        <f t="shared" ref="O42" si="4">N42*(P42+R42+T42+V42+X42+Z42+AB42+AD42+AF42+AH42+AJ42+AL42)</f>
        <v>0.24999999999999997</v>
      </c>
      <c r="P42" s="154">
        <v>0.03</v>
      </c>
      <c r="Q42" s="154">
        <v>0.03</v>
      </c>
      <c r="R42" s="154">
        <v>0.11</v>
      </c>
      <c r="S42" s="154">
        <v>0.11</v>
      </c>
      <c r="T42" s="154">
        <v>0.09</v>
      </c>
      <c r="U42" s="154">
        <v>0.09</v>
      </c>
      <c r="V42" s="154">
        <v>0.09</v>
      </c>
      <c r="W42" s="154">
        <v>0.09</v>
      </c>
      <c r="X42" s="154">
        <v>0.09</v>
      </c>
      <c r="Y42" s="154">
        <v>0.09</v>
      </c>
      <c r="Z42" s="154">
        <v>0.09</v>
      </c>
      <c r="AA42" s="154">
        <v>0.23</v>
      </c>
      <c r="AB42" s="154">
        <v>0.09</v>
      </c>
      <c r="AC42" s="154">
        <v>0.09</v>
      </c>
      <c r="AD42" s="154">
        <v>0.09</v>
      </c>
      <c r="AE42" s="154">
        <v>0.09</v>
      </c>
      <c r="AF42" s="154">
        <v>0.09</v>
      </c>
      <c r="AG42" s="154">
        <v>0.09</v>
      </c>
      <c r="AH42" s="154">
        <v>0.09</v>
      </c>
      <c r="AI42" s="154"/>
      <c r="AJ42" s="154">
        <v>0.09</v>
      </c>
      <c r="AK42" s="154"/>
      <c r="AL42" s="154">
        <v>0.05</v>
      </c>
      <c r="AM42" s="154"/>
      <c r="AN42" s="214">
        <f>N42*(Q42+S42+U42+W42+Y42+AA42+AC42+AE42+AG42+AI42+AK42+AM42)</f>
        <v>0.22749999999999998</v>
      </c>
      <c r="AO42" s="110" t="s">
        <v>120</v>
      </c>
      <c r="AP42" s="96" t="s">
        <v>120</v>
      </c>
      <c r="AQ42" s="97" t="s">
        <v>120</v>
      </c>
      <c r="AR42" s="98">
        <f>Q42+S42+U42</f>
        <v>0.23</v>
      </c>
      <c r="AS42" s="263">
        <f t="shared" ref="AS42" si="5">SUM(AR42:AR45)</f>
        <v>0.91</v>
      </c>
      <c r="AT42" s="3"/>
      <c r="AU42" s="3"/>
      <c r="AV42" s="3"/>
      <c r="AW42" s="3"/>
    </row>
    <row r="43" spans="1:49" ht="23.25" customHeight="1">
      <c r="A43" s="351"/>
      <c r="B43" s="354"/>
      <c r="C43" s="356"/>
      <c r="D43" s="354"/>
      <c r="E43" s="359"/>
      <c r="F43" s="167"/>
      <c r="G43" s="164"/>
      <c r="H43" s="167"/>
      <c r="I43" s="164"/>
      <c r="J43" s="303"/>
      <c r="K43" s="205"/>
      <c r="L43" s="205"/>
      <c r="M43" s="160"/>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214"/>
      <c r="AO43" s="111" t="s">
        <v>121</v>
      </c>
      <c r="AP43" s="86" t="s">
        <v>122</v>
      </c>
      <c r="AQ43" s="100" t="s">
        <v>96</v>
      </c>
      <c r="AR43" s="88">
        <f>W42+Y42+AA42</f>
        <v>0.41000000000000003</v>
      </c>
      <c r="AS43" s="264"/>
      <c r="AT43" s="3"/>
      <c r="AU43" s="3"/>
      <c r="AV43" s="3"/>
      <c r="AW43" s="3"/>
    </row>
    <row r="44" spans="1:49" ht="23.25" customHeight="1">
      <c r="A44" s="351"/>
      <c r="B44" s="354"/>
      <c r="C44" s="356"/>
      <c r="D44" s="354"/>
      <c r="E44" s="359"/>
      <c r="F44" s="167"/>
      <c r="G44" s="164"/>
      <c r="H44" s="167"/>
      <c r="I44" s="164"/>
      <c r="J44" s="303"/>
      <c r="K44" s="205"/>
      <c r="L44" s="205"/>
      <c r="M44" s="160"/>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214"/>
      <c r="AO44" s="111" t="s">
        <v>123</v>
      </c>
      <c r="AP44" s="86" t="s">
        <v>124</v>
      </c>
      <c r="AQ44" s="100" t="s">
        <v>96</v>
      </c>
      <c r="AR44" s="88">
        <f>AC42+AE42+AG42</f>
        <v>0.27</v>
      </c>
      <c r="AS44" s="264"/>
      <c r="AT44" s="3"/>
      <c r="AU44" s="3"/>
      <c r="AV44" s="3"/>
      <c r="AW44" s="3"/>
    </row>
    <row r="45" spans="1:49" ht="23.25" customHeight="1">
      <c r="A45" s="351"/>
      <c r="B45" s="354"/>
      <c r="C45" s="356"/>
      <c r="D45" s="354"/>
      <c r="E45" s="359"/>
      <c r="F45" s="167"/>
      <c r="G45" s="164"/>
      <c r="H45" s="167"/>
      <c r="I45" s="164"/>
      <c r="J45" s="303"/>
      <c r="K45" s="205"/>
      <c r="L45" s="205"/>
      <c r="M45" s="160"/>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214"/>
      <c r="AO45" s="111" t="s">
        <v>78</v>
      </c>
      <c r="AP45" s="86" t="s">
        <v>78</v>
      </c>
      <c r="AQ45" s="100" t="s">
        <v>78</v>
      </c>
      <c r="AR45" s="88">
        <f>AI42+AK42+AM42</f>
        <v>0</v>
      </c>
      <c r="AS45" s="264"/>
      <c r="AT45" s="3"/>
      <c r="AU45" s="3"/>
      <c r="AV45" s="3"/>
      <c r="AW45" s="3"/>
    </row>
    <row r="46" spans="1:49" ht="23.25" customHeight="1">
      <c r="A46" s="351"/>
      <c r="B46" s="354"/>
      <c r="C46" s="356"/>
      <c r="D46" s="354"/>
      <c r="E46" s="359"/>
      <c r="F46" s="167" t="s">
        <v>125</v>
      </c>
      <c r="G46" s="164" t="s">
        <v>126</v>
      </c>
      <c r="H46" s="164" t="s">
        <v>127</v>
      </c>
      <c r="I46" s="164" t="s">
        <v>128</v>
      </c>
      <c r="J46" s="303" t="s">
        <v>108</v>
      </c>
      <c r="K46" s="205">
        <v>44587</v>
      </c>
      <c r="L46" s="205">
        <v>44925</v>
      </c>
      <c r="M46" s="160" t="s">
        <v>109</v>
      </c>
      <c r="N46" s="154">
        <v>0.25</v>
      </c>
      <c r="O46" s="154">
        <f t="shared" ref="O46" si="6">N46*(P46+R46+T46+V46+X46+Z46+AB46+AD46+AF46+AH46+AJ46+AL46)</f>
        <v>0.24999999999999997</v>
      </c>
      <c r="P46" s="154">
        <v>0.03</v>
      </c>
      <c r="Q46" s="154">
        <v>0.03</v>
      </c>
      <c r="R46" s="154">
        <v>0.11</v>
      </c>
      <c r="S46" s="154">
        <v>0.11</v>
      </c>
      <c r="T46" s="154">
        <v>0.09</v>
      </c>
      <c r="U46" s="154">
        <v>0.09</v>
      </c>
      <c r="V46" s="154">
        <v>0.09</v>
      </c>
      <c r="W46" s="154">
        <v>0.09</v>
      </c>
      <c r="X46" s="154">
        <v>0.09</v>
      </c>
      <c r="Y46" s="154">
        <v>0.09</v>
      </c>
      <c r="Z46" s="154">
        <v>0.09</v>
      </c>
      <c r="AA46" s="154">
        <v>0.09</v>
      </c>
      <c r="AB46" s="154">
        <v>0.09</v>
      </c>
      <c r="AC46" s="184">
        <v>0.09</v>
      </c>
      <c r="AD46" s="154">
        <v>0.09</v>
      </c>
      <c r="AE46" s="184">
        <v>0.09</v>
      </c>
      <c r="AF46" s="154">
        <v>0.09</v>
      </c>
      <c r="AG46" s="184">
        <v>0.09</v>
      </c>
      <c r="AH46" s="154">
        <v>0.09</v>
      </c>
      <c r="AI46" s="154"/>
      <c r="AJ46" s="154">
        <v>0.09</v>
      </c>
      <c r="AK46" s="154"/>
      <c r="AL46" s="154">
        <v>0.05</v>
      </c>
      <c r="AM46" s="154"/>
      <c r="AN46" s="214">
        <f>N46*(Q46+S46+U46+W46+Y46+AA46+AC46+AE46+AG46+AI46+AK46+AM46)</f>
        <v>0.19249999999999998</v>
      </c>
      <c r="AO46" s="111" t="s">
        <v>129</v>
      </c>
      <c r="AP46" s="86" t="s">
        <v>130</v>
      </c>
      <c r="AQ46" s="100" t="s">
        <v>131</v>
      </c>
      <c r="AR46" s="88">
        <f>Q46+S46+U46</f>
        <v>0.23</v>
      </c>
      <c r="AS46" s="264">
        <f t="shared" ref="AS46" si="7">SUM(AR46:AR49)</f>
        <v>0.77</v>
      </c>
      <c r="AT46" s="3"/>
      <c r="AU46" s="3"/>
      <c r="AV46" s="3"/>
      <c r="AW46" s="3"/>
    </row>
    <row r="47" spans="1:49" ht="23.25" customHeight="1">
      <c r="A47" s="351"/>
      <c r="B47" s="354"/>
      <c r="C47" s="356"/>
      <c r="D47" s="354"/>
      <c r="E47" s="359"/>
      <c r="F47" s="167"/>
      <c r="G47" s="164"/>
      <c r="H47" s="164"/>
      <c r="I47" s="164"/>
      <c r="J47" s="303"/>
      <c r="K47" s="205"/>
      <c r="L47" s="205"/>
      <c r="M47" s="160"/>
      <c r="N47" s="154"/>
      <c r="O47" s="154"/>
      <c r="P47" s="154"/>
      <c r="Q47" s="154"/>
      <c r="R47" s="154"/>
      <c r="S47" s="154"/>
      <c r="T47" s="154"/>
      <c r="U47" s="154"/>
      <c r="V47" s="154"/>
      <c r="W47" s="154"/>
      <c r="X47" s="154"/>
      <c r="Y47" s="154"/>
      <c r="Z47" s="154"/>
      <c r="AA47" s="154"/>
      <c r="AB47" s="154"/>
      <c r="AC47" s="185"/>
      <c r="AD47" s="154"/>
      <c r="AE47" s="185"/>
      <c r="AF47" s="154"/>
      <c r="AG47" s="185"/>
      <c r="AH47" s="154"/>
      <c r="AI47" s="154"/>
      <c r="AJ47" s="154"/>
      <c r="AK47" s="154"/>
      <c r="AL47" s="154"/>
      <c r="AM47" s="154"/>
      <c r="AN47" s="214"/>
      <c r="AO47" s="111" t="s">
        <v>132</v>
      </c>
      <c r="AP47" s="86" t="s">
        <v>133</v>
      </c>
      <c r="AQ47" s="100" t="s">
        <v>131</v>
      </c>
      <c r="AR47" s="88">
        <f>W46+Y46+AA46</f>
        <v>0.27</v>
      </c>
      <c r="AS47" s="264"/>
      <c r="AT47" s="3"/>
      <c r="AU47" s="3"/>
      <c r="AV47" s="3"/>
      <c r="AW47" s="3"/>
    </row>
    <row r="48" spans="1:49" ht="23.25" customHeight="1">
      <c r="A48" s="351"/>
      <c r="B48" s="354"/>
      <c r="C48" s="356"/>
      <c r="D48" s="354"/>
      <c r="E48" s="359"/>
      <c r="F48" s="167"/>
      <c r="G48" s="164"/>
      <c r="H48" s="164"/>
      <c r="I48" s="164"/>
      <c r="J48" s="303"/>
      <c r="K48" s="205"/>
      <c r="L48" s="205"/>
      <c r="M48" s="160"/>
      <c r="N48" s="154"/>
      <c r="O48" s="154"/>
      <c r="P48" s="154"/>
      <c r="Q48" s="154"/>
      <c r="R48" s="154"/>
      <c r="S48" s="154"/>
      <c r="T48" s="154"/>
      <c r="U48" s="154"/>
      <c r="V48" s="154"/>
      <c r="W48" s="154"/>
      <c r="X48" s="154"/>
      <c r="Y48" s="154"/>
      <c r="Z48" s="154"/>
      <c r="AA48" s="154"/>
      <c r="AB48" s="154"/>
      <c r="AC48" s="185"/>
      <c r="AD48" s="154"/>
      <c r="AE48" s="185"/>
      <c r="AF48" s="154"/>
      <c r="AG48" s="185"/>
      <c r="AH48" s="154"/>
      <c r="AI48" s="154"/>
      <c r="AJ48" s="154"/>
      <c r="AK48" s="154"/>
      <c r="AL48" s="154"/>
      <c r="AM48" s="154"/>
      <c r="AN48" s="214"/>
      <c r="AO48" s="111" t="s">
        <v>134</v>
      </c>
      <c r="AP48" s="86" t="s">
        <v>133</v>
      </c>
      <c r="AQ48" s="100" t="s">
        <v>131</v>
      </c>
      <c r="AR48" s="88">
        <f>AC46+AE46+AG46</f>
        <v>0.27</v>
      </c>
      <c r="AS48" s="264"/>
      <c r="AT48" s="3"/>
      <c r="AU48" s="3"/>
      <c r="AV48" s="3"/>
      <c r="AW48" s="3"/>
    </row>
    <row r="49" spans="1:49" ht="23.25" customHeight="1">
      <c r="A49" s="351"/>
      <c r="B49" s="354"/>
      <c r="C49" s="356"/>
      <c r="D49" s="354"/>
      <c r="E49" s="359"/>
      <c r="F49" s="167"/>
      <c r="G49" s="164"/>
      <c r="H49" s="164"/>
      <c r="I49" s="164"/>
      <c r="J49" s="303"/>
      <c r="K49" s="205"/>
      <c r="L49" s="205"/>
      <c r="M49" s="160"/>
      <c r="N49" s="154"/>
      <c r="O49" s="154"/>
      <c r="P49" s="154"/>
      <c r="Q49" s="154"/>
      <c r="R49" s="154"/>
      <c r="S49" s="154"/>
      <c r="T49" s="154"/>
      <c r="U49" s="154"/>
      <c r="V49" s="154"/>
      <c r="W49" s="154"/>
      <c r="X49" s="154"/>
      <c r="Y49" s="154"/>
      <c r="Z49" s="154"/>
      <c r="AA49" s="154"/>
      <c r="AB49" s="154"/>
      <c r="AC49" s="186"/>
      <c r="AD49" s="154"/>
      <c r="AE49" s="186"/>
      <c r="AF49" s="154"/>
      <c r="AG49" s="186"/>
      <c r="AH49" s="154"/>
      <c r="AI49" s="154"/>
      <c r="AJ49" s="154"/>
      <c r="AK49" s="154"/>
      <c r="AL49" s="154"/>
      <c r="AM49" s="154"/>
      <c r="AN49" s="214"/>
      <c r="AO49" s="111" t="s">
        <v>78</v>
      </c>
      <c r="AP49" s="86" t="s">
        <v>78</v>
      </c>
      <c r="AQ49" s="100" t="s">
        <v>78</v>
      </c>
      <c r="AR49" s="88">
        <f>AK46+AI46+AM46</f>
        <v>0</v>
      </c>
      <c r="AS49" s="264"/>
      <c r="AT49" s="3"/>
      <c r="AU49" s="3"/>
      <c r="AV49" s="3"/>
      <c r="AW49" s="3"/>
    </row>
    <row r="50" spans="1:49" ht="23.25" customHeight="1">
      <c r="A50" s="351"/>
      <c r="B50" s="354"/>
      <c r="C50" s="356"/>
      <c r="D50" s="354"/>
      <c r="E50" s="359"/>
      <c r="F50" s="167" t="s">
        <v>135</v>
      </c>
      <c r="G50" s="164" t="s">
        <v>136</v>
      </c>
      <c r="H50" s="164" t="s">
        <v>137</v>
      </c>
      <c r="I50" s="160" t="s">
        <v>138</v>
      </c>
      <c r="J50" s="303" t="s">
        <v>108</v>
      </c>
      <c r="K50" s="205">
        <v>44587</v>
      </c>
      <c r="L50" s="205">
        <v>44925</v>
      </c>
      <c r="M50" s="160" t="s">
        <v>109</v>
      </c>
      <c r="N50" s="154">
        <v>0.25</v>
      </c>
      <c r="O50" s="154">
        <f t="shared" ref="O50" si="8">N50*(P50+R50+T50+V50+X50+Z50+AB50+AD50+AF50+AH50+AJ50+AL50)</f>
        <v>0.24999999999999997</v>
      </c>
      <c r="P50" s="154">
        <v>0.03</v>
      </c>
      <c r="Q50" s="154">
        <v>0.03</v>
      </c>
      <c r="R50" s="154">
        <v>0.11</v>
      </c>
      <c r="S50" s="154">
        <v>0.11</v>
      </c>
      <c r="T50" s="154">
        <v>0.09</v>
      </c>
      <c r="U50" s="154">
        <v>0.09</v>
      </c>
      <c r="V50" s="154">
        <v>0.09</v>
      </c>
      <c r="W50" s="154">
        <v>0.09</v>
      </c>
      <c r="X50" s="154">
        <v>0.09</v>
      </c>
      <c r="Y50" s="154">
        <v>0.09</v>
      </c>
      <c r="Z50" s="154">
        <v>0.09</v>
      </c>
      <c r="AA50" s="154">
        <v>0.15</v>
      </c>
      <c r="AB50" s="154">
        <v>0.09</v>
      </c>
      <c r="AC50" s="154">
        <v>0.09</v>
      </c>
      <c r="AD50" s="154">
        <v>0.09</v>
      </c>
      <c r="AE50" s="154">
        <v>0.09</v>
      </c>
      <c r="AF50" s="154">
        <v>0.09</v>
      </c>
      <c r="AG50" s="154">
        <v>0.09</v>
      </c>
      <c r="AH50" s="154">
        <v>0.09</v>
      </c>
      <c r="AI50" s="154"/>
      <c r="AJ50" s="154">
        <v>0.09</v>
      </c>
      <c r="AK50" s="154"/>
      <c r="AL50" s="154">
        <v>0.05</v>
      </c>
      <c r="AM50" s="154"/>
      <c r="AN50" s="214">
        <f>N50*(Q50+S50+U50+W50+Y50+AA50+AC50+AE50+AG50+AI50+AK50+AM50)</f>
        <v>0.20749999999999999</v>
      </c>
      <c r="AO50" s="111" t="s">
        <v>139</v>
      </c>
      <c r="AP50" s="86" t="s">
        <v>140</v>
      </c>
      <c r="AQ50" s="100" t="s">
        <v>141</v>
      </c>
      <c r="AR50" s="88">
        <f>Q50+S50+U50</f>
        <v>0.23</v>
      </c>
      <c r="AS50" s="264">
        <f t="shared" ref="AS50" si="9">SUM(AR50:AR53)</f>
        <v>0.83</v>
      </c>
      <c r="AT50" s="3"/>
      <c r="AU50" s="3"/>
      <c r="AV50" s="3"/>
      <c r="AW50" s="3"/>
    </row>
    <row r="51" spans="1:49" ht="23.25" customHeight="1">
      <c r="A51" s="351"/>
      <c r="B51" s="354"/>
      <c r="C51" s="356"/>
      <c r="D51" s="354"/>
      <c r="E51" s="359"/>
      <c r="F51" s="167"/>
      <c r="G51" s="164"/>
      <c r="H51" s="164"/>
      <c r="I51" s="160"/>
      <c r="J51" s="303"/>
      <c r="K51" s="205"/>
      <c r="L51" s="205"/>
      <c r="M51" s="160"/>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214"/>
      <c r="AO51" s="111" t="s">
        <v>142</v>
      </c>
      <c r="AP51" s="86" t="s">
        <v>143</v>
      </c>
      <c r="AQ51" s="100" t="s">
        <v>95</v>
      </c>
      <c r="AR51" s="88">
        <f>W50+Y50+AA50</f>
        <v>0.32999999999999996</v>
      </c>
      <c r="AS51" s="264"/>
      <c r="AT51" s="3"/>
      <c r="AU51" s="3"/>
      <c r="AV51" s="3"/>
      <c r="AW51" s="3"/>
    </row>
    <row r="52" spans="1:49" ht="23.25" customHeight="1">
      <c r="A52" s="351"/>
      <c r="B52" s="354"/>
      <c r="C52" s="356"/>
      <c r="D52" s="354"/>
      <c r="E52" s="359"/>
      <c r="F52" s="167"/>
      <c r="G52" s="164"/>
      <c r="H52" s="164"/>
      <c r="I52" s="160"/>
      <c r="J52" s="303"/>
      <c r="K52" s="205"/>
      <c r="L52" s="205"/>
      <c r="M52" s="160"/>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214"/>
      <c r="AO52" s="120" t="s">
        <v>144</v>
      </c>
      <c r="AP52" s="112" t="s">
        <v>145</v>
      </c>
      <c r="AQ52" s="113" t="s">
        <v>146</v>
      </c>
      <c r="AR52" s="88">
        <f>AC50+AE50+AG50</f>
        <v>0.27</v>
      </c>
      <c r="AS52" s="264"/>
      <c r="AT52" s="3"/>
      <c r="AU52" s="3"/>
      <c r="AV52" s="3"/>
      <c r="AW52" s="3"/>
    </row>
    <row r="53" spans="1:49" ht="23.25" customHeight="1">
      <c r="A53" s="352"/>
      <c r="B53" s="355"/>
      <c r="C53" s="357"/>
      <c r="D53" s="355"/>
      <c r="E53" s="360"/>
      <c r="F53" s="212"/>
      <c r="G53" s="213"/>
      <c r="H53" s="213"/>
      <c r="I53" s="201"/>
      <c r="J53" s="304"/>
      <c r="K53" s="206"/>
      <c r="L53" s="206"/>
      <c r="M53" s="201"/>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215"/>
      <c r="AO53" s="111" t="s">
        <v>78</v>
      </c>
      <c r="AP53" s="86" t="s">
        <v>78</v>
      </c>
      <c r="AQ53" s="100" t="s">
        <v>78</v>
      </c>
      <c r="AR53" s="88">
        <f>AI50+AK50+AM50</f>
        <v>0</v>
      </c>
      <c r="AS53" s="321"/>
      <c r="AT53" s="3"/>
      <c r="AU53" s="3"/>
      <c r="AV53" s="3"/>
      <c r="AW53" s="3"/>
    </row>
    <row r="54" spans="1:49" s="45" customFormat="1" ht="23.25" customHeight="1">
      <c r="A54" s="310" t="s">
        <v>147</v>
      </c>
      <c r="B54" s="313" t="s">
        <v>148</v>
      </c>
      <c r="C54" s="348" t="s">
        <v>149</v>
      </c>
      <c r="D54" s="313" t="s">
        <v>150</v>
      </c>
      <c r="E54" s="313" t="s">
        <v>151</v>
      </c>
      <c r="F54" s="345" t="s">
        <v>152</v>
      </c>
      <c r="G54" s="346" t="s">
        <v>153</v>
      </c>
      <c r="H54" s="345" t="s">
        <v>154</v>
      </c>
      <c r="I54" s="345" t="s">
        <v>155</v>
      </c>
      <c r="J54" s="347" t="s">
        <v>108</v>
      </c>
      <c r="K54" s="343">
        <v>44562</v>
      </c>
      <c r="L54" s="343">
        <v>44651</v>
      </c>
      <c r="M54" s="344" t="s">
        <v>156</v>
      </c>
      <c r="N54" s="339">
        <v>0.12</v>
      </c>
      <c r="O54" s="339">
        <f>N54*(P54+R54+T54+V54+X54+Z54+AB54+AD54+AF54+AH54+AJ54+AL54)</f>
        <v>0.12</v>
      </c>
      <c r="P54" s="339"/>
      <c r="Q54" s="339"/>
      <c r="R54" s="339"/>
      <c r="S54" s="339"/>
      <c r="T54" s="339">
        <v>0.5</v>
      </c>
      <c r="U54" s="339">
        <v>0.5</v>
      </c>
      <c r="V54" s="339"/>
      <c r="W54" s="339"/>
      <c r="X54" s="339">
        <v>0.5</v>
      </c>
      <c r="Y54" s="339">
        <v>0.5</v>
      </c>
      <c r="Z54" s="339"/>
      <c r="AA54" s="339"/>
      <c r="AB54" s="339"/>
      <c r="AC54" s="339"/>
      <c r="AD54" s="339"/>
      <c r="AE54" s="339"/>
      <c r="AF54" s="339"/>
      <c r="AG54" s="339"/>
      <c r="AH54" s="339"/>
      <c r="AI54" s="339"/>
      <c r="AJ54" s="339"/>
      <c r="AK54" s="339"/>
      <c r="AL54" s="339"/>
      <c r="AM54" s="339"/>
      <c r="AN54" s="340">
        <f>N54*(Q54+S54+U54+W54+Y54+AA54+AC54+AE54+AG54+AI54+AK54+AM54)</f>
        <v>0.12</v>
      </c>
      <c r="AO54" s="111" t="s">
        <v>157</v>
      </c>
      <c r="AP54" s="86" t="s">
        <v>158</v>
      </c>
      <c r="AQ54" s="100" t="s">
        <v>159</v>
      </c>
      <c r="AR54" s="88">
        <f>Q54+S54+U54</f>
        <v>0.5</v>
      </c>
      <c r="AS54" s="320">
        <f>SUM(AR54:AR57)</f>
        <v>1</v>
      </c>
      <c r="AT54" s="44"/>
      <c r="AU54" s="44"/>
      <c r="AV54" s="44"/>
      <c r="AW54" s="44"/>
    </row>
    <row r="55" spans="1:49" s="45" customFormat="1" ht="23.25" customHeight="1">
      <c r="A55" s="311"/>
      <c r="B55" s="314"/>
      <c r="C55" s="314"/>
      <c r="D55" s="314"/>
      <c r="E55" s="314"/>
      <c r="F55" s="336"/>
      <c r="G55" s="331"/>
      <c r="H55" s="336"/>
      <c r="I55" s="336"/>
      <c r="J55" s="338"/>
      <c r="K55" s="334"/>
      <c r="L55" s="334"/>
      <c r="M55" s="335"/>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41"/>
      <c r="AO55" s="111" t="s">
        <v>160</v>
      </c>
      <c r="AP55" s="86" t="s">
        <v>161</v>
      </c>
      <c r="AQ55" s="100" t="s">
        <v>95</v>
      </c>
      <c r="AR55" s="88">
        <f>W54+Y54+AA54</f>
        <v>0.5</v>
      </c>
      <c r="AS55" s="264"/>
      <c r="AT55" s="44"/>
      <c r="AU55" s="44"/>
      <c r="AV55" s="44"/>
      <c r="AW55" s="44"/>
    </row>
    <row r="56" spans="1:49" s="45" customFormat="1" ht="23.25" customHeight="1">
      <c r="A56" s="311"/>
      <c r="B56" s="314"/>
      <c r="C56" s="314"/>
      <c r="D56" s="314"/>
      <c r="E56" s="314"/>
      <c r="F56" s="336"/>
      <c r="G56" s="331"/>
      <c r="H56" s="336"/>
      <c r="I56" s="336"/>
      <c r="J56" s="338"/>
      <c r="K56" s="334"/>
      <c r="L56" s="334"/>
      <c r="M56" s="335"/>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41"/>
      <c r="AO56" s="111" t="s">
        <v>162</v>
      </c>
      <c r="AP56" s="86" t="s">
        <v>163</v>
      </c>
      <c r="AQ56" s="100" t="s">
        <v>164</v>
      </c>
      <c r="AR56" s="88">
        <f>AC54+AE54+AG54</f>
        <v>0</v>
      </c>
      <c r="AS56" s="264"/>
      <c r="AT56" s="44"/>
      <c r="AU56" s="44"/>
      <c r="AV56" s="44"/>
      <c r="AW56" s="44"/>
    </row>
    <row r="57" spans="1:49" s="45" customFormat="1" ht="23.25" customHeight="1">
      <c r="A57" s="311"/>
      <c r="B57" s="314"/>
      <c r="C57" s="314"/>
      <c r="D57" s="314"/>
      <c r="E57" s="314"/>
      <c r="F57" s="336"/>
      <c r="G57" s="331"/>
      <c r="H57" s="336"/>
      <c r="I57" s="336"/>
      <c r="J57" s="338"/>
      <c r="K57" s="334"/>
      <c r="L57" s="334"/>
      <c r="M57" s="335"/>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42"/>
      <c r="AO57" s="111" t="s">
        <v>78</v>
      </c>
      <c r="AP57" s="86" t="s">
        <v>78</v>
      </c>
      <c r="AQ57" s="100" t="s">
        <v>78</v>
      </c>
      <c r="AR57" s="88">
        <f>AI54+AK54+AM54</f>
        <v>0</v>
      </c>
      <c r="AS57" s="264"/>
      <c r="AT57" s="44"/>
      <c r="AU57" s="44"/>
      <c r="AV57" s="44"/>
      <c r="AW57" s="44"/>
    </row>
    <row r="58" spans="1:49" ht="23.25" customHeight="1">
      <c r="A58" s="311"/>
      <c r="B58" s="314"/>
      <c r="C58" s="314"/>
      <c r="D58" s="314"/>
      <c r="E58" s="314"/>
      <c r="F58" s="167" t="s">
        <v>165</v>
      </c>
      <c r="G58" s="331" t="s">
        <v>166</v>
      </c>
      <c r="H58" s="164" t="s">
        <v>167</v>
      </c>
      <c r="I58" s="164" t="s">
        <v>167</v>
      </c>
      <c r="J58" s="303" t="s">
        <v>108</v>
      </c>
      <c r="K58" s="205">
        <v>44562</v>
      </c>
      <c r="L58" s="205">
        <v>44651</v>
      </c>
      <c r="M58" s="160" t="s">
        <v>156</v>
      </c>
      <c r="N58" s="154">
        <v>0.12</v>
      </c>
      <c r="O58" s="154">
        <f>N58*(P58+R58+T58+V58+X58+Z58+AB58+AD58+AF58+AH58+AJ58+AL58)</f>
        <v>0.12</v>
      </c>
      <c r="P58" s="154"/>
      <c r="Q58" s="154"/>
      <c r="R58" s="154"/>
      <c r="S58" s="154"/>
      <c r="T58" s="154">
        <v>0.25</v>
      </c>
      <c r="U58" s="154">
        <v>0.25</v>
      </c>
      <c r="V58" s="154"/>
      <c r="W58" s="154"/>
      <c r="X58" s="154"/>
      <c r="Y58" s="154"/>
      <c r="Z58" s="154">
        <v>0.25</v>
      </c>
      <c r="AA58" s="154">
        <v>0.25</v>
      </c>
      <c r="AB58" s="154"/>
      <c r="AC58" s="154"/>
      <c r="AD58" s="154"/>
      <c r="AE58" s="154"/>
      <c r="AF58" s="154">
        <v>0.25</v>
      </c>
      <c r="AG58" s="154">
        <v>0.25</v>
      </c>
      <c r="AH58" s="154"/>
      <c r="AI58" s="154"/>
      <c r="AJ58" s="154"/>
      <c r="AK58" s="154"/>
      <c r="AL58" s="154">
        <v>0.25</v>
      </c>
      <c r="AM58" s="154"/>
      <c r="AN58" s="214">
        <f>N58*(Q58+S58+U58+W58+Y58+AA58+AC58+AE58+AG58+AI58+AK58+AM58)</f>
        <v>0.09</v>
      </c>
      <c r="AO58" s="111" t="s">
        <v>168</v>
      </c>
      <c r="AP58" s="86" t="s">
        <v>169</v>
      </c>
      <c r="AQ58" s="100" t="s">
        <v>170</v>
      </c>
      <c r="AR58" s="88">
        <f>Q58+S58+U58</f>
        <v>0.25</v>
      </c>
      <c r="AS58" s="264">
        <f>SUM(AR58:AR61)</f>
        <v>0.75</v>
      </c>
      <c r="AT58" s="3"/>
      <c r="AU58" s="3"/>
      <c r="AV58" s="3"/>
      <c r="AW58" s="3"/>
    </row>
    <row r="59" spans="1:49" ht="23.25" customHeight="1">
      <c r="A59" s="311"/>
      <c r="B59" s="314"/>
      <c r="C59" s="314"/>
      <c r="D59" s="314"/>
      <c r="E59" s="314"/>
      <c r="F59" s="167"/>
      <c r="G59" s="331"/>
      <c r="H59" s="164"/>
      <c r="I59" s="164"/>
      <c r="J59" s="303"/>
      <c r="K59" s="205"/>
      <c r="L59" s="205"/>
      <c r="M59" s="160"/>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214"/>
      <c r="AO59" s="111" t="s">
        <v>171</v>
      </c>
      <c r="AP59" s="86" t="s">
        <v>172</v>
      </c>
      <c r="AQ59" s="100" t="s">
        <v>173</v>
      </c>
      <c r="AR59" s="88">
        <f>W58+Y58+AA58</f>
        <v>0.25</v>
      </c>
      <c r="AS59" s="264"/>
      <c r="AT59" s="3"/>
      <c r="AU59" s="3"/>
      <c r="AV59" s="3"/>
      <c r="AW59" s="3"/>
    </row>
    <row r="60" spans="1:49" ht="23.25" customHeight="1">
      <c r="A60" s="311"/>
      <c r="B60" s="314"/>
      <c r="C60" s="314"/>
      <c r="D60" s="314"/>
      <c r="E60" s="314"/>
      <c r="F60" s="167"/>
      <c r="G60" s="331"/>
      <c r="H60" s="164"/>
      <c r="I60" s="164"/>
      <c r="J60" s="303"/>
      <c r="K60" s="205"/>
      <c r="L60" s="205"/>
      <c r="M60" s="160"/>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214"/>
      <c r="AO60" s="111" t="s">
        <v>174</v>
      </c>
      <c r="AP60" s="86" t="s">
        <v>175</v>
      </c>
      <c r="AQ60" s="100" t="s">
        <v>176</v>
      </c>
      <c r="AR60" s="88">
        <f>AC58+AE58+AG58</f>
        <v>0.25</v>
      </c>
      <c r="AS60" s="264"/>
      <c r="AT60" s="3"/>
      <c r="AU60" s="3"/>
      <c r="AV60" s="3"/>
      <c r="AW60" s="3"/>
    </row>
    <row r="61" spans="1:49" ht="23.25" customHeight="1">
      <c r="A61" s="311"/>
      <c r="B61" s="314"/>
      <c r="C61" s="314"/>
      <c r="D61" s="314"/>
      <c r="E61" s="314"/>
      <c r="F61" s="167"/>
      <c r="G61" s="331"/>
      <c r="H61" s="164"/>
      <c r="I61" s="164"/>
      <c r="J61" s="303"/>
      <c r="K61" s="205"/>
      <c r="L61" s="205"/>
      <c r="M61" s="160"/>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214"/>
      <c r="AO61" s="111" t="s">
        <v>78</v>
      </c>
      <c r="AP61" s="86" t="s">
        <v>78</v>
      </c>
      <c r="AQ61" s="100" t="s">
        <v>78</v>
      </c>
      <c r="AR61" s="88">
        <f>AI58+AK58+AM58</f>
        <v>0</v>
      </c>
      <c r="AS61" s="264"/>
      <c r="AT61" s="3"/>
      <c r="AU61" s="3"/>
      <c r="AV61" s="3"/>
      <c r="AW61" s="3"/>
    </row>
    <row r="62" spans="1:49" ht="23.25" customHeight="1">
      <c r="A62" s="311"/>
      <c r="B62" s="314"/>
      <c r="C62" s="314"/>
      <c r="D62" s="314"/>
      <c r="E62" s="314"/>
      <c r="F62" s="336" t="s">
        <v>177</v>
      </c>
      <c r="G62" s="331" t="s">
        <v>178</v>
      </c>
      <c r="H62" s="337" t="s">
        <v>179</v>
      </c>
      <c r="I62" s="337" t="s">
        <v>180</v>
      </c>
      <c r="J62" s="338" t="s">
        <v>108</v>
      </c>
      <c r="K62" s="334">
        <v>44562</v>
      </c>
      <c r="L62" s="334">
        <v>44651</v>
      </c>
      <c r="M62" s="335" t="s">
        <v>156</v>
      </c>
      <c r="N62" s="332">
        <v>0.12</v>
      </c>
      <c r="O62" s="332">
        <f>N62*(P62+R62+T62+V62+X62+Z62+AB62+AD62+AF62+AH62+AJ62+AL62)</f>
        <v>0.12</v>
      </c>
      <c r="P62" s="332"/>
      <c r="Q62" s="332"/>
      <c r="R62" s="332"/>
      <c r="S62" s="332"/>
      <c r="T62" s="332">
        <v>0.25</v>
      </c>
      <c r="U62" s="332">
        <v>0.25</v>
      </c>
      <c r="V62" s="332"/>
      <c r="W62" s="332"/>
      <c r="X62" s="332"/>
      <c r="Y62" s="332"/>
      <c r="Z62" s="332">
        <v>0.25</v>
      </c>
      <c r="AA62" s="332">
        <v>0.25</v>
      </c>
      <c r="AB62" s="332"/>
      <c r="AC62" s="332"/>
      <c r="AD62" s="332"/>
      <c r="AE62" s="332"/>
      <c r="AF62" s="154">
        <v>0.25</v>
      </c>
      <c r="AG62" s="154">
        <v>0.25</v>
      </c>
      <c r="AH62" s="154"/>
      <c r="AI62" s="154"/>
      <c r="AJ62" s="154"/>
      <c r="AK62" s="154"/>
      <c r="AL62" s="154">
        <v>0.25</v>
      </c>
      <c r="AM62" s="332"/>
      <c r="AN62" s="333">
        <f>N62*(Q62+S62+U62+W62+Y62+AA62+AC62+AE62+AG62+AI62+AK62+AM62)</f>
        <v>0.09</v>
      </c>
      <c r="AO62" s="111" t="s">
        <v>181</v>
      </c>
      <c r="AP62" s="86" t="s">
        <v>182</v>
      </c>
      <c r="AQ62" s="100" t="s">
        <v>159</v>
      </c>
      <c r="AR62" s="88">
        <f>Q62+S62+U62</f>
        <v>0.25</v>
      </c>
      <c r="AS62" s="264">
        <f t="shared" ref="AS62" si="10">SUM(AR62:AR65)</f>
        <v>0.75</v>
      </c>
      <c r="AT62" s="3"/>
      <c r="AU62" s="3"/>
      <c r="AV62" s="3"/>
      <c r="AW62" s="3"/>
    </row>
    <row r="63" spans="1:49" s="45" customFormat="1" ht="23.25" customHeight="1">
      <c r="A63" s="311"/>
      <c r="B63" s="314"/>
      <c r="C63" s="314"/>
      <c r="D63" s="314"/>
      <c r="E63" s="314"/>
      <c r="F63" s="336"/>
      <c r="G63" s="331"/>
      <c r="H63" s="337"/>
      <c r="I63" s="337"/>
      <c r="J63" s="338"/>
      <c r="K63" s="334"/>
      <c r="L63" s="334"/>
      <c r="M63" s="335"/>
      <c r="N63" s="332"/>
      <c r="O63" s="332"/>
      <c r="P63" s="332"/>
      <c r="Q63" s="332"/>
      <c r="R63" s="332"/>
      <c r="S63" s="332"/>
      <c r="T63" s="332"/>
      <c r="U63" s="332"/>
      <c r="V63" s="332"/>
      <c r="W63" s="332"/>
      <c r="X63" s="332"/>
      <c r="Y63" s="332"/>
      <c r="Z63" s="332"/>
      <c r="AA63" s="332"/>
      <c r="AB63" s="332"/>
      <c r="AC63" s="332"/>
      <c r="AD63" s="332"/>
      <c r="AE63" s="332"/>
      <c r="AF63" s="154"/>
      <c r="AG63" s="154"/>
      <c r="AH63" s="154"/>
      <c r="AI63" s="154"/>
      <c r="AJ63" s="154"/>
      <c r="AK63" s="154"/>
      <c r="AL63" s="154"/>
      <c r="AM63" s="332"/>
      <c r="AN63" s="333"/>
      <c r="AO63" s="111" t="s">
        <v>183</v>
      </c>
      <c r="AP63" s="86" t="s">
        <v>184</v>
      </c>
      <c r="AQ63" s="100"/>
      <c r="AR63" s="88">
        <f>W62+Y62+AA62</f>
        <v>0.25</v>
      </c>
      <c r="AS63" s="264"/>
      <c r="AT63" s="44"/>
      <c r="AU63" s="44"/>
      <c r="AV63" s="44"/>
      <c r="AW63" s="44"/>
    </row>
    <row r="64" spans="1:49" s="45" customFormat="1" ht="23.25" customHeight="1">
      <c r="A64" s="311"/>
      <c r="B64" s="314"/>
      <c r="C64" s="314"/>
      <c r="D64" s="314"/>
      <c r="E64" s="314"/>
      <c r="F64" s="336"/>
      <c r="G64" s="331"/>
      <c r="H64" s="337"/>
      <c r="I64" s="337"/>
      <c r="J64" s="338"/>
      <c r="K64" s="334"/>
      <c r="L64" s="334"/>
      <c r="M64" s="335"/>
      <c r="N64" s="332"/>
      <c r="O64" s="332"/>
      <c r="P64" s="332"/>
      <c r="Q64" s="332"/>
      <c r="R64" s="332"/>
      <c r="S64" s="332"/>
      <c r="T64" s="332"/>
      <c r="U64" s="332"/>
      <c r="V64" s="332"/>
      <c r="W64" s="332"/>
      <c r="X64" s="332"/>
      <c r="Y64" s="332"/>
      <c r="Z64" s="332"/>
      <c r="AA64" s="332"/>
      <c r="AB64" s="332"/>
      <c r="AC64" s="332"/>
      <c r="AD64" s="332"/>
      <c r="AE64" s="332"/>
      <c r="AF64" s="154"/>
      <c r="AG64" s="154"/>
      <c r="AH64" s="154"/>
      <c r="AI64" s="154"/>
      <c r="AJ64" s="154"/>
      <c r="AK64" s="154"/>
      <c r="AL64" s="154"/>
      <c r="AM64" s="332"/>
      <c r="AN64" s="333"/>
      <c r="AO64" s="114" t="s">
        <v>185</v>
      </c>
      <c r="AP64" s="114" t="s">
        <v>186</v>
      </c>
      <c r="AQ64" s="114" t="s">
        <v>187</v>
      </c>
      <c r="AR64" s="88">
        <f>AC62+AE62+AG62</f>
        <v>0.25</v>
      </c>
      <c r="AS64" s="264"/>
      <c r="AT64" s="44"/>
      <c r="AU64" s="44"/>
      <c r="AV64" s="44"/>
      <c r="AW64" s="44"/>
    </row>
    <row r="65" spans="1:49" s="45" customFormat="1" ht="23.25" customHeight="1">
      <c r="A65" s="311"/>
      <c r="B65" s="314"/>
      <c r="C65" s="314"/>
      <c r="D65" s="314"/>
      <c r="E65" s="314"/>
      <c r="F65" s="336"/>
      <c r="G65" s="331"/>
      <c r="H65" s="337"/>
      <c r="I65" s="337"/>
      <c r="J65" s="338"/>
      <c r="K65" s="334"/>
      <c r="L65" s="334"/>
      <c r="M65" s="335"/>
      <c r="N65" s="332"/>
      <c r="O65" s="332"/>
      <c r="P65" s="332"/>
      <c r="Q65" s="332"/>
      <c r="R65" s="332"/>
      <c r="S65" s="332"/>
      <c r="T65" s="332"/>
      <c r="U65" s="332"/>
      <c r="V65" s="332"/>
      <c r="W65" s="332"/>
      <c r="X65" s="332"/>
      <c r="Y65" s="332"/>
      <c r="Z65" s="332"/>
      <c r="AA65" s="332"/>
      <c r="AB65" s="332"/>
      <c r="AC65" s="332"/>
      <c r="AD65" s="332"/>
      <c r="AE65" s="332"/>
      <c r="AF65" s="154"/>
      <c r="AG65" s="154"/>
      <c r="AH65" s="154"/>
      <c r="AI65" s="154"/>
      <c r="AJ65" s="154"/>
      <c r="AK65" s="154"/>
      <c r="AL65" s="154"/>
      <c r="AM65" s="332"/>
      <c r="AN65" s="333"/>
      <c r="AO65" s="111" t="s">
        <v>78</v>
      </c>
      <c r="AP65" s="86" t="s">
        <v>78</v>
      </c>
      <c r="AQ65" s="100" t="s">
        <v>78</v>
      </c>
      <c r="AR65" s="88">
        <f>AI62+AK62+AM62</f>
        <v>0</v>
      </c>
      <c r="AS65" s="264"/>
      <c r="AT65" s="44"/>
      <c r="AU65" s="44"/>
      <c r="AV65" s="44"/>
      <c r="AW65" s="44"/>
    </row>
    <row r="66" spans="1:49" ht="23.25" customHeight="1">
      <c r="A66" s="311"/>
      <c r="B66" s="314"/>
      <c r="C66" s="314"/>
      <c r="D66" s="314"/>
      <c r="E66" s="314"/>
      <c r="F66" s="167" t="s">
        <v>188</v>
      </c>
      <c r="G66" s="331" t="s">
        <v>189</v>
      </c>
      <c r="H66" s="164" t="s">
        <v>190</v>
      </c>
      <c r="I66" s="164" t="s">
        <v>191</v>
      </c>
      <c r="J66" s="303" t="s">
        <v>108</v>
      </c>
      <c r="K66" s="205">
        <v>44682</v>
      </c>
      <c r="L66" s="205">
        <v>44895</v>
      </c>
      <c r="M66" s="160" t="s">
        <v>156</v>
      </c>
      <c r="N66" s="154">
        <v>0.12</v>
      </c>
      <c r="O66" s="154">
        <f>N66*(P66+R66+T66+V66+X66+Z66+AB66+AD66+AF66+AH66+AJ66+AL66)</f>
        <v>0.12</v>
      </c>
      <c r="P66" s="154"/>
      <c r="Q66" s="154"/>
      <c r="R66" s="154"/>
      <c r="S66" s="154"/>
      <c r="T66" s="154">
        <v>0.2</v>
      </c>
      <c r="U66" s="154">
        <v>0.2</v>
      </c>
      <c r="V66" s="154"/>
      <c r="W66" s="154"/>
      <c r="X66" s="154"/>
      <c r="Y66" s="154"/>
      <c r="Z66" s="154">
        <v>0.4</v>
      </c>
      <c r="AA66" s="154">
        <v>0.4</v>
      </c>
      <c r="AB66" s="154"/>
      <c r="AC66" s="154"/>
      <c r="AD66" s="154"/>
      <c r="AE66" s="154"/>
      <c r="AF66" s="154"/>
      <c r="AG66" s="154"/>
      <c r="AH66" s="154">
        <v>0.2</v>
      </c>
      <c r="AI66" s="154">
        <v>0.2</v>
      </c>
      <c r="AJ66" s="154">
        <v>0.2</v>
      </c>
      <c r="AK66" s="154"/>
      <c r="AL66" s="154"/>
      <c r="AM66" s="154"/>
      <c r="AN66" s="214">
        <f>N66*(Q66+S66+U66+W66+Y66+AA66+AC66+AE66+AG66+AI66+AK66+AM66)</f>
        <v>9.6000000000000002E-2</v>
      </c>
      <c r="AO66" s="111" t="s">
        <v>192</v>
      </c>
      <c r="AP66" s="86" t="s">
        <v>193</v>
      </c>
      <c r="AQ66" s="100" t="s">
        <v>194</v>
      </c>
      <c r="AR66" s="88">
        <f>Q66+S66+U66</f>
        <v>0.2</v>
      </c>
      <c r="AS66" s="264">
        <v>1</v>
      </c>
      <c r="AT66" s="3"/>
      <c r="AU66" s="3"/>
      <c r="AV66" s="3"/>
      <c r="AW66" s="3"/>
    </row>
    <row r="67" spans="1:49" ht="23.25" customHeight="1">
      <c r="A67" s="311"/>
      <c r="B67" s="314"/>
      <c r="C67" s="314"/>
      <c r="D67" s="314"/>
      <c r="E67" s="314"/>
      <c r="F67" s="167"/>
      <c r="G67" s="331"/>
      <c r="H67" s="164"/>
      <c r="I67" s="164"/>
      <c r="J67" s="303"/>
      <c r="K67" s="205"/>
      <c r="L67" s="205"/>
      <c r="M67" s="160"/>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214"/>
      <c r="AO67" s="111" t="s">
        <v>195</v>
      </c>
      <c r="AP67" s="86" t="s">
        <v>196</v>
      </c>
      <c r="AQ67" s="100" t="s">
        <v>197</v>
      </c>
      <c r="AR67" s="88">
        <f>W66+Y66+AA66</f>
        <v>0.4</v>
      </c>
      <c r="AS67" s="264"/>
      <c r="AT67" s="3"/>
      <c r="AU67" s="3"/>
      <c r="AV67" s="3"/>
      <c r="AW67" s="3"/>
    </row>
    <row r="68" spans="1:49" ht="23.25" customHeight="1">
      <c r="A68" s="311"/>
      <c r="B68" s="314"/>
      <c r="C68" s="314"/>
      <c r="D68" s="314"/>
      <c r="E68" s="314"/>
      <c r="F68" s="167"/>
      <c r="G68" s="331"/>
      <c r="H68" s="164"/>
      <c r="I68" s="164"/>
      <c r="J68" s="303"/>
      <c r="K68" s="205"/>
      <c r="L68" s="205"/>
      <c r="M68" s="160"/>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214"/>
      <c r="AO68" s="111" t="s">
        <v>198</v>
      </c>
      <c r="AP68" s="111" t="s">
        <v>199</v>
      </c>
      <c r="AQ68" s="100" t="s">
        <v>200</v>
      </c>
      <c r="AR68" s="88">
        <v>0.7</v>
      </c>
      <c r="AS68" s="264"/>
      <c r="AT68" s="3"/>
      <c r="AU68" s="3"/>
      <c r="AV68" s="3"/>
      <c r="AW68" s="3"/>
    </row>
    <row r="69" spans="1:49" ht="23.25" customHeight="1">
      <c r="A69" s="311"/>
      <c r="B69" s="314"/>
      <c r="C69" s="314"/>
      <c r="D69" s="314"/>
      <c r="E69" s="314"/>
      <c r="F69" s="167"/>
      <c r="G69" s="331"/>
      <c r="H69" s="164"/>
      <c r="I69" s="164"/>
      <c r="J69" s="303"/>
      <c r="K69" s="205"/>
      <c r="L69" s="205"/>
      <c r="M69" s="160"/>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214"/>
      <c r="AO69" s="111" t="s">
        <v>78</v>
      </c>
      <c r="AP69" s="86" t="s">
        <v>78</v>
      </c>
      <c r="AQ69" s="100" t="s">
        <v>78</v>
      </c>
      <c r="AR69" s="88">
        <f>AI66+AK66+AM66</f>
        <v>0.2</v>
      </c>
      <c r="AS69" s="264"/>
      <c r="AT69" s="3"/>
      <c r="AU69" s="3"/>
      <c r="AV69" s="3"/>
      <c r="AW69" s="3"/>
    </row>
    <row r="70" spans="1:49" s="45" customFormat="1" ht="23.25" customHeight="1">
      <c r="A70" s="311"/>
      <c r="B70" s="314"/>
      <c r="C70" s="314"/>
      <c r="D70" s="314"/>
      <c r="E70" s="314"/>
      <c r="F70" s="336" t="s">
        <v>201</v>
      </c>
      <c r="G70" s="331" t="s">
        <v>202</v>
      </c>
      <c r="H70" s="337" t="s">
        <v>203</v>
      </c>
      <c r="I70" s="337" t="s">
        <v>204</v>
      </c>
      <c r="J70" s="338" t="s">
        <v>108</v>
      </c>
      <c r="K70" s="334">
        <v>44593</v>
      </c>
      <c r="L70" s="334">
        <v>44895</v>
      </c>
      <c r="M70" s="335" t="s">
        <v>156</v>
      </c>
      <c r="N70" s="332">
        <v>0.13</v>
      </c>
      <c r="O70" s="332">
        <f>N70*(P70+R70+T70+V70+X70+Z70+AB70+AD70+AF70+AH70+AJ70+AL70)</f>
        <v>0.13</v>
      </c>
      <c r="P70" s="332"/>
      <c r="Q70" s="332"/>
      <c r="R70" s="332"/>
      <c r="S70" s="332"/>
      <c r="T70" s="332">
        <v>0.25</v>
      </c>
      <c r="U70" s="332">
        <v>0.25</v>
      </c>
      <c r="V70" s="332"/>
      <c r="W70" s="332"/>
      <c r="X70" s="332"/>
      <c r="Y70" s="332"/>
      <c r="Z70" s="332">
        <v>0.25</v>
      </c>
      <c r="AA70" s="332">
        <v>0.25</v>
      </c>
      <c r="AB70" s="332"/>
      <c r="AC70" s="332"/>
      <c r="AD70" s="332"/>
      <c r="AE70" s="332"/>
      <c r="AF70" s="332"/>
      <c r="AG70" s="332">
        <v>0.5</v>
      </c>
      <c r="AH70" s="332">
        <v>0.25</v>
      </c>
      <c r="AI70" s="332"/>
      <c r="AJ70" s="332"/>
      <c r="AK70" s="332"/>
      <c r="AL70" s="332">
        <v>0.25</v>
      </c>
      <c r="AM70" s="332"/>
      <c r="AN70" s="333">
        <f>N70*(Q70+S70+U70+W70+Y70+AA70+AC70+AE70+AG70+AI70+AK70+AL66+AM70)</f>
        <v>0.13</v>
      </c>
      <c r="AO70" s="111" t="s">
        <v>205</v>
      </c>
      <c r="AP70" s="86" t="s">
        <v>206</v>
      </c>
      <c r="AQ70" s="100" t="s">
        <v>207</v>
      </c>
      <c r="AR70" s="88">
        <f>Q70+S70+U70</f>
        <v>0.25</v>
      </c>
      <c r="AS70" s="264">
        <f t="shared" ref="AS70" si="11">SUM(AR70:AR73)</f>
        <v>1</v>
      </c>
      <c r="AT70" s="44"/>
      <c r="AU70" s="44"/>
      <c r="AV70" s="44"/>
      <c r="AW70" s="44"/>
    </row>
    <row r="71" spans="1:49" s="45" customFormat="1" ht="23.25" customHeight="1">
      <c r="A71" s="311"/>
      <c r="B71" s="314"/>
      <c r="C71" s="314"/>
      <c r="D71" s="314"/>
      <c r="E71" s="314"/>
      <c r="F71" s="336"/>
      <c r="G71" s="331"/>
      <c r="H71" s="337"/>
      <c r="I71" s="337"/>
      <c r="J71" s="338"/>
      <c r="K71" s="334"/>
      <c r="L71" s="334"/>
      <c r="M71" s="335"/>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3"/>
      <c r="AO71" s="111" t="s">
        <v>208</v>
      </c>
      <c r="AP71" s="86" t="s">
        <v>209</v>
      </c>
      <c r="AQ71" s="100" t="s">
        <v>210</v>
      </c>
      <c r="AR71" s="88">
        <f>W70+Y70+AA70</f>
        <v>0.25</v>
      </c>
      <c r="AS71" s="264"/>
      <c r="AT71" s="44"/>
      <c r="AU71" s="44"/>
      <c r="AV71" s="44"/>
      <c r="AW71" s="44"/>
    </row>
    <row r="72" spans="1:49" s="45" customFormat="1" ht="23.25" customHeight="1">
      <c r="A72" s="311"/>
      <c r="B72" s="314"/>
      <c r="C72" s="314"/>
      <c r="D72" s="314"/>
      <c r="E72" s="314"/>
      <c r="F72" s="336"/>
      <c r="G72" s="331"/>
      <c r="H72" s="337"/>
      <c r="I72" s="337"/>
      <c r="J72" s="338"/>
      <c r="K72" s="334"/>
      <c r="L72" s="334"/>
      <c r="M72" s="335"/>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3"/>
      <c r="AO72" s="111" t="s">
        <v>211</v>
      </c>
      <c r="AP72" s="100" t="s">
        <v>212</v>
      </c>
      <c r="AQ72" s="100" t="s">
        <v>213</v>
      </c>
      <c r="AR72" s="88">
        <f>AC70+AE70+AG70</f>
        <v>0.5</v>
      </c>
      <c r="AS72" s="264"/>
      <c r="AT72" s="44"/>
      <c r="AU72" s="44"/>
      <c r="AV72" s="44"/>
      <c r="AW72" s="44"/>
    </row>
    <row r="73" spans="1:49" s="45" customFormat="1" ht="23.25" customHeight="1">
      <c r="A73" s="311"/>
      <c r="B73" s="314"/>
      <c r="C73" s="314"/>
      <c r="D73" s="314"/>
      <c r="E73" s="314"/>
      <c r="F73" s="336"/>
      <c r="G73" s="331"/>
      <c r="H73" s="337"/>
      <c r="I73" s="337"/>
      <c r="J73" s="338"/>
      <c r="K73" s="334"/>
      <c r="L73" s="334"/>
      <c r="M73" s="335"/>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3"/>
      <c r="AO73" s="111" t="s">
        <v>78</v>
      </c>
      <c r="AP73" s="86" t="s">
        <v>78</v>
      </c>
      <c r="AQ73" s="100" t="s">
        <v>78</v>
      </c>
      <c r="AR73" s="88">
        <f>AI70+AK70+AM70</f>
        <v>0</v>
      </c>
      <c r="AS73" s="264"/>
      <c r="AT73" s="44"/>
      <c r="AU73" s="44"/>
      <c r="AV73" s="44"/>
      <c r="AW73" s="44"/>
    </row>
    <row r="74" spans="1:49" s="45" customFormat="1" ht="23.25" customHeight="1">
      <c r="A74" s="311"/>
      <c r="B74" s="314"/>
      <c r="C74" s="314"/>
      <c r="D74" s="314"/>
      <c r="E74" s="314"/>
      <c r="F74" s="167" t="s">
        <v>214</v>
      </c>
      <c r="G74" s="331" t="s">
        <v>215</v>
      </c>
      <c r="H74" s="164" t="s">
        <v>216</v>
      </c>
      <c r="I74" s="164" t="s">
        <v>217</v>
      </c>
      <c r="J74" s="303" t="s">
        <v>108</v>
      </c>
      <c r="K74" s="205">
        <v>44593</v>
      </c>
      <c r="L74" s="205">
        <v>44895</v>
      </c>
      <c r="M74" s="160" t="s">
        <v>156</v>
      </c>
      <c r="N74" s="154">
        <v>0.13</v>
      </c>
      <c r="O74" s="154">
        <f>N74*(P74+R74+T74+V74+X74+Z74+AB74+AD74+AF74+AH74+AJ74+AL74)</f>
        <v>0.13</v>
      </c>
      <c r="P74" s="154"/>
      <c r="Q74" s="154"/>
      <c r="R74" s="154"/>
      <c r="S74" s="154"/>
      <c r="T74" s="154">
        <v>0.25</v>
      </c>
      <c r="U74" s="154">
        <v>0.25</v>
      </c>
      <c r="V74" s="154"/>
      <c r="W74" s="154"/>
      <c r="X74" s="154"/>
      <c r="Y74" s="154"/>
      <c r="Z74" s="154">
        <v>0.25</v>
      </c>
      <c r="AA74" s="154">
        <v>0.25</v>
      </c>
      <c r="AB74" s="154"/>
      <c r="AC74" s="154"/>
      <c r="AD74" s="154">
        <v>0.25</v>
      </c>
      <c r="AE74" s="154">
        <v>0.25</v>
      </c>
      <c r="AF74" s="154"/>
      <c r="AG74" s="154"/>
      <c r="AH74" s="154"/>
      <c r="AI74" s="154"/>
      <c r="AJ74" s="154">
        <v>0.25</v>
      </c>
      <c r="AK74" s="154"/>
      <c r="AL74" s="154"/>
      <c r="AM74" s="154"/>
      <c r="AN74" s="214">
        <f>N74*(Q74+S74+U74+W74+Y74+AA74+AC74+AE74+AG74+AI74+AK74+AM74)</f>
        <v>9.7500000000000003E-2</v>
      </c>
      <c r="AO74" s="111" t="s">
        <v>218</v>
      </c>
      <c r="AP74" s="86" t="s">
        <v>219</v>
      </c>
      <c r="AQ74" s="100" t="s">
        <v>220</v>
      </c>
      <c r="AR74" s="88">
        <f>Q74+S74+U74</f>
        <v>0.25</v>
      </c>
      <c r="AS74" s="264">
        <f t="shared" ref="AS74" si="12">SUM(AR74:AR77)</f>
        <v>0.75</v>
      </c>
      <c r="AT74" s="44"/>
      <c r="AU74" s="44"/>
      <c r="AV74" s="44"/>
      <c r="AW74" s="44"/>
    </row>
    <row r="75" spans="1:49" s="45" customFormat="1" ht="23.25" customHeight="1">
      <c r="A75" s="311"/>
      <c r="B75" s="314"/>
      <c r="C75" s="314"/>
      <c r="D75" s="314"/>
      <c r="E75" s="314"/>
      <c r="F75" s="167"/>
      <c r="G75" s="331"/>
      <c r="H75" s="164"/>
      <c r="I75" s="164"/>
      <c r="J75" s="303"/>
      <c r="K75" s="205"/>
      <c r="L75" s="205"/>
      <c r="M75" s="160"/>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214"/>
      <c r="AO75" s="111" t="s">
        <v>221</v>
      </c>
      <c r="AP75" s="86" t="s">
        <v>222</v>
      </c>
      <c r="AQ75" s="100" t="s">
        <v>223</v>
      </c>
      <c r="AR75" s="88">
        <f>W74+Y74+AA74</f>
        <v>0.25</v>
      </c>
      <c r="AS75" s="264"/>
      <c r="AT75" s="44"/>
      <c r="AU75" s="44"/>
      <c r="AV75" s="44"/>
      <c r="AW75" s="44"/>
    </row>
    <row r="76" spans="1:49" ht="23.25" customHeight="1">
      <c r="A76" s="311"/>
      <c r="B76" s="314"/>
      <c r="C76" s="314"/>
      <c r="D76" s="314"/>
      <c r="E76" s="314"/>
      <c r="F76" s="167"/>
      <c r="G76" s="331"/>
      <c r="H76" s="164"/>
      <c r="I76" s="164"/>
      <c r="J76" s="303"/>
      <c r="K76" s="205"/>
      <c r="L76" s="205"/>
      <c r="M76" s="160"/>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214"/>
      <c r="AO76" s="121" t="s">
        <v>224</v>
      </c>
      <c r="AP76" s="122" t="s">
        <v>225</v>
      </c>
      <c r="AQ76" s="122" t="s">
        <v>226</v>
      </c>
      <c r="AR76" s="88">
        <f>AC74+AE74+AG74</f>
        <v>0.25</v>
      </c>
      <c r="AS76" s="264"/>
      <c r="AT76" s="3"/>
      <c r="AU76" s="3"/>
      <c r="AV76" s="3"/>
      <c r="AW76" s="3"/>
    </row>
    <row r="77" spans="1:49" ht="23.25" customHeight="1">
      <c r="A77" s="311"/>
      <c r="B77" s="314"/>
      <c r="C77" s="314"/>
      <c r="D77" s="314"/>
      <c r="E77" s="314"/>
      <c r="F77" s="167"/>
      <c r="G77" s="331"/>
      <c r="H77" s="164"/>
      <c r="I77" s="164"/>
      <c r="J77" s="303"/>
      <c r="K77" s="205"/>
      <c r="L77" s="205"/>
      <c r="M77" s="160"/>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214"/>
      <c r="AO77" s="111" t="s">
        <v>78</v>
      </c>
      <c r="AP77" s="86" t="s">
        <v>78</v>
      </c>
      <c r="AQ77" s="100" t="s">
        <v>78</v>
      </c>
      <c r="AR77" s="88">
        <f>AI74+AK74+AM74</f>
        <v>0</v>
      </c>
      <c r="AS77" s="264"/>
      <c r="AT77" s="3"/>
      <c r="AU77" s="3"/>
      <c r="AV77" s="3"/>
      <c r="AW77" s="3"/>
    </row>
    <row r="78" spans="1:49" ht="23.25" customHeight="1">
      <c r="A78" s="311"/>
      <c r="B78" s="314"/>
      <c r="C78" s="314"/>
      <c r="D78" s="314"/>
      <c r="E78" s="314"/>
      <c r="F78" s="167" t="s">
        <v>227</v>
      </c>
      <c r="G78" s="331" t="s">
        <v>228</v>
      </c>
      <c r="H78" s="164" t="s">
        <v>229</v>
      </c>
      <c r="I78" s="164" t="s">
        <v>204</v>
      </c>
      <c r="J78" s="303" t="s">
        <v>108</v>
      </c>
      <c r="K78" s="205">
        <v>44593</v>
      </c>
      <c r="L78" s="205">
        <v>44895</v>
      </c>
      <c r="M78" s="160" t="s">
        <v>156</v>
      </c>
      <c r="N78" s="154">
        <v>0.13</v>
      </c>
      <c r="O78" s="154">
        <f>N78*(P78+R78+T78+V78+X78+Z78+AB78+AD78+AF78+AH78+AJ78+AL78)</f>
        <v>0.13</v>
      </c>
      <c r="P78" s="154"/>
      <c r="Q78" s="154"/>
      <c r="R78" s="154"/>
      <c r="S78" s="154"/>
      <c r="T78" s="154">
        <v>0.25</v>
      </c>
      <c r="U78" s="154">
        <v>0.25</v>
      </c>
      <c r="V78" s="154"/>
      <c r="W78" s="154"/>
      <c r="X78" s="154"/>
      <c r="Y78" s="154"/>
      <c r="Z78" s="154">
        <v>0.25</v>
      </c>
      <c r="AA78" s="154">
        <v>0.25</v>
      </c>
      <c r="AB78" s="154"/>
      <c r="AC78" s="154"/>
      <c r="AD78" s="154"/>
      <c r="AE78" s="154"/>
      <c r="AF78" s="154">
        <v>0.25</v>
      </c>
      <c r="AG78" s="154">
        <v>0.25</v>
      </c>
      <c r="AH78" s="154"/>
      <c r="AI78" s="154"/>
      <c r="AJ78" s="154">
        <v>0.25</v>
      </c>
      <c r="AK78" s="154"/>
      <c r="AL78" s="184"/>
      <c r="AM78" s="154"/>
      <c r="AN78" s="214">
        <f>N78*(Q78+S78+U78+W78+Y78+AA78+AC78+AE78+AG78+AI78+AK78+AM78)</f>
        <v>9.7500000000000003E-2</v>
      </c>
      <c r="AO78" s="111" t="s">
        <v>230</v>
      </c>
      <c r="AP78" s="100" t="s">
        <v>231</v>
      </c>
      <c r="AQ78" s="100" t="s">
        <v>232</v>
      </c>
      <c r="AR78" s="88">
        <f>Q78+S78+U78</f>
        <v>0.25</v>
      </c>
      <c r="AS78" s="264">
        <f t="shared" ref="AS78" si="13">SUM(AR78:AR81)</f>
        <v>0.75</v>
      </c>
      <c r="AT78" s="3"/>
      <c r="AU78" s="3"/>
      <c r="AV78" s="3"/>
      <c r="AW78" s="3"/>
    </row>
    <row r="79" spans="1:49" ht="23.25" customHeight="1">
      <c r="A79" s="311"/>
      <c r="B79" s="314"/>
      <c r="C79" s="314"/>
      <c r="D79" s="314"/>
      <c r="E79" s="314"/>
      <c r="F79" s="167"/>
      <c r="G79" s="331"/>
      <c r="H79" s="164"/>
      <c r="I79" s="164"/>
      <c r="J79" s="303"/>
      <c r="K79" s="205"/>
      <c r="L79" s="205"/>
      <c r="M79" s="160"/>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85"/>
      <c r="AM79" s="154"/>
      <c r="AN79" s="214"/>
      <c r="AO79" s="122" t="s">
        <v>233</v>
      </c>
      <c r="AP79" s="122" t="s">
        <v>234</v>
      </c>
      <c r="AQ79" s="122" t="s">
        <v>235</v>
      </c>
      <c r="AR79" s="88">
        <f>W78+Y78+AA78</f>
        <v>0.25</v>
      </c>
      <c r="AS79" s="264"/>
      <c r="AT79" s="3"/>
      <c r="AU79" s="3"/>
      <c r="AV79" s="3"/>
      <c r="AW79" s="3"/>
    </row>
    <row r="80" spans="1:49" ht="23.25" customHeight="1">
      <c r="A80" s="311"/>
      <c r="B80" s="314"/>
      <c r="C80" s="314"/>
      <c r="D80" s="314"/>
      <c r="E80" s="314"/>
      <c r="F80" s="167"/>
      <c r="G80" s="331"/>
      <c r="H80" s="164"/>
      <c r="I80" s="164"/>
      <c r="J80" s="303"/>
      <c r="K80" s="205"/>
      <c r="L80" s="205"/>
      <c r="M80" s="160"/>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85"/>
      <c r="AM80" s="154"/>
      <c r="AN80" s="214"/>
      <c r="AO80" s="121" t="s">
        <v>236</v>
      </c>
      <c r="AP80" s="121" t="s">
        <v>237</v>
      </c>
      <c r="AQ80" s="122" t="s">
        <v>238</v>
      </c>
      <c r="AR80" s="88">
        <f>AC78+AE78+AG78</f>
        <v>0.25</v>
      </c>
      <c r="AS80" s="264"/>
      <c r="AT80" s="3"/>
      <c r="AU80" s="3"/>
      <c r="AV80" s="3"/>
      <c r="AW80" s="3"/>
    </row>
    <row r="81" spans="1:49" ht="23.25" customHeight="1">
      <c r="A81" s="311"/>
      <c r="B81" s="314"/>
      <c r="C81" s="314"/>
      <c r="D81" s="314"/>
      <c r="E81" s="314"/>
      <c r="F81" s="167"/>
      <c r="G81" s="331"/>
      <c r="H81" s="164"/>
      <c r="I81" s="164"/>
      <c r="J81" s="303"/>
      <c r="K81" s="205"/>
      <c r="L81" s="205"/>
      <c r="M81" s="160"/>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86"/>
      <c r="AM81" s="154"/>
      <c r="AN81" s="214"/>
      <c r="AO81" s="121" t="s">
        <v>78</v>
      </c>
      <c r="AP81" s="123" t="s">
        <v>78</v>
      </c>
      <c r="AQ81" s="122" t="s">
        <v>78</v>
      </c>
      <c r="AR81" s="88">
        <f>AI78+AK78+AM78</f>
        <v>0</v>
      </c>
      <c r="AS81" s="264"/>
      <c r="AT81" s="3"/>
      <c r="AU81" s="3"/>
      <c r="AV81" s="3"/>
      <c r="AW81" s="3"/>
    </row>
    <row r="82" spans="1:49" ht="23.25" customHeight="1">
      <c r="A82" s="311"/>
      <c r="B82" s="314"/>
      <c r="C82" s="314"/>
      <c r="D82" s="314"/>
      <c r="E82" s="314"/>
      <c r="F82" s="167" t="s">
        <v>239</v>
      </c>
      <c r="G82" s="164" t="s">
        <v>240</v>
      </c>
      <c r="H82" s="330" t="s">
        <v>241</v>
      </c>
      <c r="I82" s="164" t="s">
        <v>204</v>
      </c>
      <c r="J82" s="303" t="s">
        <v>108</v>
      </c>
      <c r="K82" s="205">
        <v>44593</v>
      </c>
      <c r="L82" s="205">
        <v>44895</v>
      </c>
      <c r="M82" s="160" t="s">
        <v>156</v>
      </c>
      <c r="N82" s="154">
        <v>0.13</v>
      </c>
      <c r="O82" s="154">
        <f>N82*(P82+R82+T82+V82+X82+Z82+AB82+AD82+AF82+AH82+AJ82+AL82)</f>
        <v>0.12999999999999998</v>
      </c>
      <c r="P82" s="154"/>
      <c r="Q82" s="154"/>
      <c r="R82" s="295">
        <v>0.125</v>
      </c>
      <c r="S82" s="295">
        <v>0.125</v>
      </c>
      <c r="T82" s="295">
        <v>0.125</v>
      </c>
      <c r="U82" s="295">
        <v>0.125</v>
      </c>
      <c r="V82" s="154">
        <v>0.08</v>
      </c>
      <c r="W82" s="154">
        <v>0.08</v>
      </c>
      <c r="X82" s="154">
        <v>0.08</v>
      </c>
      <c r="Y82" s="154">
        <v>0.08</v>
      </c>
      <c r="Z82" s="154">
        <v>0.09</v>
      </c>
      <c r="AA82" s="154">
        <v>0.09</v>
      </c>
      <c r="AB82" s="154">
        <v>0.08</v>
      </c>
      <c r="AC82" s="317">
        <v>0.08</v>
      </c>
      <c r="AD82" s="154">
        <v>0.08</v>
      </c>
      <c r="AE82" s="154">
        <v>0.08</v>
      </c>
      <c r="AF82" s="154">
        <v>0.09</v>
      </c>
      <c r="AG82" s="154">
        <v>0.09</v>
      </c>
      <c r="AH82" s="154">
        <v>0.08</v>
      </c>
      <c r="AI82" s="154"/>
      <c r="AJ82" s="154">
        <v>0.08</v>
      </c>
      <c r="AK82" s="154"/>
      <c r="AL82" s="154">
        <v>0.09</v>
      </c>
      <c r="AM82" s="154"/>
      <c r="AN82" s="214">
        <f>N82*(Q82+S82+U82+W82+Y82+AA82+AC82+AE82+AG82+AI82+AK82+AM82)</f>
        <v>9.7499999999999989E-2</v>
      </c>
      <c r="AO82" s="121" t="s">
        <v>242</v>
      </c>
      <c r="AP82" s="122" t="s">
        <v>243</v>
      </c>
      <c r="AQ82" s="122" t="s">
        <v>244</v>
      </c>
      <c r="AR82" s="88">
        <f>Q82+S82+U82</f>
        <v>0.25</v>
      </c>
      <c r="AS82" s="328">
        <f>SUM(AR82:AR85)</f>
        <v>0.75</v>
      </c>
      <c r="AT82" s="3"/>
      <c r="AU82" s="3"/>
      <c r="AV82" s="3"/>
      <c r="AW82" s="3"/>
    </row>
    <row r="83" spans="1:49" ht="23.25" customHeight="1">
      <c r="A83" s="311"/>
      <c r="B83" s="314"/>
      <c r="C83" s="314"/>
      <c r="D83" s="314"/>
      <c r="E83" s="314"/>
      <c r="F83" s="167"/>
      <c r="G83" s="164"/>
      <c r="H83" s="164"/>
      <c r="I83" s="164"/>
      <c r="J83" s="303"/>
      <c r="K83" s="205"/>
      <c r="L83" s="205"/>
      <c r="M83" s="160"/>
      <c r="N83" s="154"/>
      <c r="O83" s="154"/>
      <c r="P83" s="154"/>
      <c r="Q83" s="154"/>
      <c r="R83" s="295"/>
      <c r="S83" s="295"/>
      <c r="T83" s="295"/>
      <c r="U83" s="295"/>
      <c r="V83" s="154"/>
      <c r="W83" s="154"/>
      <c r="X83" s="154"/>
      <c r="Y83" s="154"/>
      <c r="Z83" s="154"/>
      <c r="AA83" s="154"/>
      <c r="AB83" s="154"/>
      <c r="AC83" s="317"/>
      <c r="AD83" s="154"/>
      <c r="AE83" s="154"/>
      <c r="AF83" s="154"/>
      <c r="AG83" s="154"/>
      <c r="AH83" s="154"/>
      <c r="AI83" s="154"/>
      <c r="AJ83" s="154"/>
      <c r="AK83" s="154"/>
      <c r="AL83" s="154"/>
      <c r="AM83" s="154"/>
      <c r="AN83" s="214"/>
      <c r="AO83" s="121" t="s">
        <v>245</v>
      </c>
      <c r="AP83" s="122" t="s">
        <v>246</v>
      </c>
      <c r="AQ83" s="122" t="s">
        <v>247</v>
      </c>
      <c r="AR83" s="88">
        <f>W82+Y82+AA82</f>
        <v>0.25</v>
      </c>
      <c r="AS83" s="328"/>
      <c r="AT83" s="3"/>
      <c r="AU83" s="3"/>
      <c r="AV83" s="3"/>
      <c r="AW83" s="3"/>
    </row>
    <row r="84" spans="1:49" ht="23.25" customHeight="1">
      <c r="A84" s="311"/>
      <c r="B84" s="314"/>
      <c r="C84" s="314"/>
      <c r="D84" s="314"/>
      <c r="E84" s="314"/>
      <c r="F84" s="167"/>
      <c r="G84" s="164"/>
      <c r="H84" s="164"/>
      <c r="I84" s="164"/>
      <c r="J84" s="303"/>
      <c r="K84" s="205"/>
      <c r="L84" s="205"/>
      <c r="M84" s="160"/>
      <c r="N84" s="154"/>
      <c r="O84" s="154"/>
      <c r="P84" s="154"/>
      <c r="Q84" s="154"/>
      <c r="R84" s="295"/>
      <c r="S84" s="295"/>
      <c r="T84" s="295"/>
      <c r="U84" s="295"/>
      <c r="V84" s="154"/>
      <c r="W84" s="154"/>
      <c r="X84" s="154"/>
      <c r="Y84" s="154"/>
      <c r="Z84" s="154"/>
      <c r="AA84" s="154"/>
      <c r="AB84" s="154"/>
      <c r="AC84" s="317"/>
      <c r="AD84" s="154"/>
      <c r="AE84" s="154"/>
      <c r="AF84" s="154"/>
      <c r="AG84" s="154"/>
      <c r="AH84" s="154"/>
      <c r="AI84" s="154"/>
      <c r="AJ84" s="154"/>
      <c r="AK84" s="154"/>
      <c r="AL84" s="154"/>
      <c r="AM84" s="154"/>
      <c r="AN84" s="214"/>
      <c r="AO84" s="121" t="s">
        <v>248</v>
      </c>
      <c r="AP84" s="121" t="s">
        <v>249</v>
      </c>
      <c r="AQ84" s="122" t="s">
        <v>250</v>
      </c>
      <c r="AR84" s="88">
        <v>0.25</v>
      </c>
      <c r="AS84" s="328"/>
      <c r="AT84" s="3"/>
      <c r="AU84" s="3"/>
      <c r="AV84" s="3"/>
      <c r="AW84" s="3"/>
    </row>
    <row r="85" spans="1:49" ht="23.25" customHeight="1" thickBot="1">
      <c r="A85" s="312"/>
      <c r="B85" s="315"/>
      <c r="C85" s="315"/>
      <c r="D85" s="315"/>
      <c r="E85" s="315"/>
      <c r="F85" s="212"/>
      <c r="G85" s="213"/>
      <c r="H85" s="213"/>
      <c r="I85" s="213"/>
      <c r="J85" s="304"/>
      <c r="K85" s="206"/>
      <c r="L85" s="206"/>
      <c r="M85" s="201"/>
      <c r="N85" s="184"/>
      <c r="O85" s="184"/>
      <c r="P85" s="184"/>
      <c r="Q85" s="184"/>
      <c r="R85" s="296"/>
      <c r="S85" s="296"/>
      <c r="T85" s="296"/>
      <c r="U85" s="296"/>
      <c r="V85" s="184"/>
      <c r="W85" s="184"/>
      <c r="X85" s="184"/>
      <c r="Y85" s="184"/>
      <c r="Z85" s="184"/>
      <c r="AA85" s="184"/>
      <c r="AB85" s="184"/>
      <c r="AC85" s="329"/>
      <c r="AD85" s="184"/>
      <c r="AE85" s="184"/>
      <c r="AF85" s="184"/>
      <c r="AG85" s="184"/>
      <c r="AH85" s="184"/>
      <c r="AI85" s="184"/>
      <c r="AJ85" s="184"/>
      <c r="AK85" s="184"/>
      <c r="AL85" s="184"/>
      <c r="AM85" s="184"/>
      <c r="AN85" s="215"/>
      <c r="AO85" s="121" t="s">
        <v>78</v>
      </c>
      <c r="AP85" s="123" t="s">
        <v>78</v>
      </c>
      <c r="AQ85" s="122" t="s">
        <v>78</v>
      </c>
      <c r="AR85" s="88">
        <f>AI82+AK82+AM82</f>
        <v>0</v>
      </c>
      <c r="AS85" s="328"/>
      <c r="AT85" s="3"/>
      <c r="AU85" s="3"/>
      <c r="AV85" s="3"/>
      <c r="AW85" s="3"/>
    </row>
    <row r="86" spans="1:49" customFormat="1" ht="23.25" customHeight="1">
      <c r="A86" s="310" t="s">
        <v>251</v>
      </c>
      <c r="B86" s="313" t="s">
        <v>252</v>
      </c>
      <c r="C86" s="313" t="s">
        <v>253</v>
      </c>
      <c r="D86" s="313" t="s">
        <v>254</v>
      </c>
      <c r="E86" s="313" t="s">
        <v>255</v>
      </c>
      <c r="F86" s="172" t="s">
        <v>256</v>
      </c>
      <c r="G86" s="172" t="s">
        <v>257</v>
      </c>
      <c r="H86" s="172" t="s">
        <v>258</v>
      </c>
      <c r="I86" s="172" t="s">
        <v>259</v>
      </c>
      <c r="J86" s="324" t="s">
        <v>260</v>
      </c>
      <c r="K86" s="326">
        <v>44562</v>
      </c>
      <c r="L86" s="326">
        <v>44915</v>
      </c>
      <c r="M86" s="322" t="s">
        <v>261</v>
      </c>
      <c r="N86" s="316">
        <v>0.33</v>
      </c>
      <c r="O86" s="316">
        <f>N86*(P86+R86+T86+V86+X86+Z86+AB86+AD86+AF86+AH86+AJ86+AL86)</f>
        <v>0.33</v>
      </c>
      <c r="P86" s="316"/>
      <c r="Q86" s="316"/>
      <c r="R86" s="316"/>
      <c r="S86" s="316"/>
      <c r="T86" s="316">
        <v>0.17</v>
      </c>
      <c r="U86" s="316"/>
      <c r="V86" s="316">
        <v>0.11</v>
      </c>
      <c r="W86" s="316"/>
      <c r="X86" s="316"/>
      <c r="Y86" s="316">
        <v>0.11</v>
      </c>
      <c r="Z86" s="316">
        <v>0.17</v>
      </c>
      <c r="AA86" s="316"/>
      <c r="AB86" s="316"/>
      <c r="AC86" s="316"/>
      <c r="AD86" s="316">
        <v>0.11</v>
      </c>
      <c r="AE86" s="316">
        <v>0.11</v>
      </c>
      <c r="AF86" s="316">
        <v>0.17</v>
      </c>
      <c r="AG86" s="316">
        <v>0.33</v>
      </c>
      <c r="AH86" s="316"/>
      <c r="AI86" s="316"/>
      <c r="AJ86" s="316"/>
      <c r="AK86" s="316"/>
      <c r="AL86" s="316">
        <v>0.27</v>
      </c>
      <c r="AM86" s="316"/>
      <c r="AN86" s="318">
        <f>N86*(Q86+S86+U86+W86+Y86+AA86+AC86+AE86+AG86+AI86+AK86+AM86)</f>
        <v>0.18150000000000002</v>
      </c>
      <c r="AO86" s="121" t="s">
        <v>159</v>
      </c>
      <c r="AP86" s="123" t="s">
        <v>159</v>
      </c>
      <c r="AQ86" s="122" t="s">
        <v>159</v>
      </c>
      <c r="AR86" s="88">
        <f>Q86+S86+U86</f>
        <v>0</v>
      </c>
      <c r="AS86" s="320">
        <f>SUM(AR86:AR89)</f>
        <v>0.55000000000000004</v>
      </c>
      <c r="AT86" s="13"/>
      <c r="AU86" s="13"/>
      <c r="AV86" s="13"/>
      <c r="AW86" s="13"/>
    </row>
    <row r="87" spans="1:49" customFormat="1" ht="23.25" customHeight="1">
      <c r="A87" s="311"/>
      <c r="B87" s="314"/>
      <c r="C87" s="314"/>
      <c r="D87" s="314"/>
      <c r="E87" s="314"/>
      <c r="F87" s="162"/>
      <c r="G87" s="162"/>
      <c r="H87" s="162"/>
      <c r="I87" s="162"/>
      <c r="J87" s="325"/>
      <c r="K87" s="327"/>
      <c r="L87" s="327"/>
      <c r="M87" s="323"/>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9"/>
      <c r="AO87" s="121" t="s">
        <v>262</v>
      </c>
      <c r="AP87" s="123" t="s">
        <v>263</v>
      </c>
      <c r="AQ87" s="122" t="s">
        <v>108</v>
      </c>
      <c r="AR87" s="88">
        <f>W86+Y86+AA86</f>
        <v>0.11</v>
      </c>
      <c r="AS87" s="264"/>
      <c r="AT87" s="13"/>
      <c r="AU87" s="13"/>
      <c r="AV87" s="13"/>
      <c r="AW87" s="13"/>
    </row>
    <row r="88" spans="1:49" customFormat="1" ht="23.25" customHeight="1">
      <c r="A88" s="311"/>
      <c r="B88" s="314"/>
      <c r="C88" s="314"/>
      <c r="D88" s="314"/>
      <c r="E88" s="314"/>
      <c r="F88" s="162"/>
      <c r="G88" s="162"/>
      <c r="H88" s="162"/>
      <c r="I88" s="162"/>
      <c r="J88" s="325"/>
      <c r="K88" s="327"/>
      <c r="L88" s="327"/>
      <c r="M88" s="323"/>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9"/>
      <c r="AO88" s="121" t="s">
        <v>264</v>
      </c>
      <c r="AP88" s="123" t="s">
        <v>265</v>
      </c>
      <c r="AQ88" s="122" t="s">
        <v>108</v>
      </c>
      <c r="AR88" s="88">
        <f>AC86+AE86+AG86</f>
        <v>0.44</v>
      </c>
      <c r="AS88" s="264"/>
      <c r="AT88" s="13"/>
      <c r="AU88" s="13"/>
      <c r="AV88" s="13"/>
      <c r="AW88" s="13"/>
    </row>
    <row r="89" spans="1:49" customFormat="1" ht="23.25" customHeight="1">
      <c r="A89" s="311"/>
      <c r="B89" s="314"/>
      <c r="C89" s="314"/>
      <c r="D89" s="314"/>
      <c r="E89" s="314"/>
      <c r="F89" s="162"/>
      <c r="G89" s="162"/>
      <c r="H89" s="162"/>
      <c r="I89" s="162"/>
      <c r="J89" s="325"/>
      <c r="K89" s="327"/>
      <c r="L89" s="327"/>
      <c r="M89" s="323"/>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9"/>
      <c r="AO89" s="124" t="s">
        <v>78</v>
      </c>
      <c r="AP89" s="125" t="s">
        <v>78</v>
      </c>
      <c r="AQ89" s="126" t="s">
        <v>78</v>
      </c>
      <c r="AR89" s="104">
        <f>AI86+AK86+AM86</f>
        <v>0</v>
      </c>
      <c r="AS89" s="321"/>
      <c r="AT89" s="13"/>
      <c r="AU89" s="13"/>
      <c r="AV89" s="13"/>
      <c r="AW89" s="13"/>
    </row>
    <row r="90" spans="1:49" ht="23.25" customHeight="1">
      <c r="A90" s="311"/>
      <c r="B90" s="314"/>
      <c r="C90" s="314"/>
      <c r="D90" s="314"/>
      <c r="E90" s="314"/>
      <c r="F90" s="167" t="s">
        <v>266</v>
      </c>
      <c r="G90" s="167" t="s">
        <v>267</v>
      </c>
      <c r="H90" s="167" t="s">
        <v>268</v>
      </c>
      <c r="I90" s="167" t="s">
        <v>269</v>
      </c>
      <c r="J90" s="303" t="s">
        <v>270</v>
      </c>
      <c r="K90" s="166">
        <v>44562</v>
      </c>
      <c r="L90" s="205">
        <v>44834</v>
      </c>
      <c r="M90" s="160" t="s">
        <v>70</v>
      </c>
      <c r="N90" s="154">
        <v>0.33</v>
      </c>
      <c r="O90" s="154">
        <f t="shared" ref="O90" si="14">N90*(P90+R90+T90+V90+X90+Z90+AB90+AD90+AF90+AH90+AJ90+AL90)</f>
        <v>0.32669999999999999</v>
      </c>
      <c r="P90" s="154"/>
      <c r="Q90" s="154"/>
      <c r="R90" s="154">
        <v>0.33</v>
      </c>
      <c r="S90" s="154">
        <v>0.33</v>
      </c>
      <c r="T90" s="154">
        <v>0.33</v>
      </c>
      <c r="U90" s="154">
        <v>0.33</v>
      </c>
      <c r="V90" s="154"/>
      <c r="W90" s="154"/>
      <c r="X90" s="154"/>
      <c r="Y90" s="154"/>
      <c r="Z90" s="154"/>
      <c r="AA90" s="154"/>
      <c r="AB90" s="154"/>
      <c r="AC90" s="154"/>
      <c r="AD90" s="154"/>
      <c r="AE90" s="154"/>
      <c r="AF90" s="154">
        <v>0.33</v>
      </c>
      <c r="AG90" s="154">
        <v>0.34</v>
      </c>
      <c r="AH90" s="154"/>
      <c r="AI90" s="154"/>
      <c r="AJ90" s="154"/>
      <c r="AK90" s="154"/>
      <c r="AL90" s="154"/>
      <c r="AM90" s="154"/>
      <c r="AN90" s="156">
        <f>N90*(Q90+S90+U90+W90+Y90+AA90+AC90+AE90+AG90+AI90+AK90+AM90)</f>
        <v>0.33</v>
      </c>
      <c r="AO90" s="127" t="s">
        <v>271</v>
      </c>
      <c r="AP90" s="128" t="s">
        <v>272</v>
      </c>
      <c r="AQ90" s="129" t="s">
        <v>73</v>
      </c>
      <c r="AR90" s="84">
        <f>Q90+S90+U90</f>
        <v>0.66</v>
      </c>
      <c r="AS90" s="297">
        <f t="shared" ref="AS90" si="15">SUM(AR90:AR93)</f>
        <v>1</v>
      </c>
      <c r="AT90" s="3"/>
      <c r="AU90" s="3"/>
      <c r="AV90" s="3"/>
      <c r="AW90" s="3"/>
    </row>
    <row r="91" spans="1:49" ht="23.25" customHeight="1">
      <c r="A91" s="311"/>
      <c r="B91" s="314"/>
      <c r="C91" s="314"/>
      <c r="D91" s="314"/>
      <c r="E91" s="314"/>
      <c r="F91" s="167"/>
      <c r="G91" s="167"/>
      <c r="H91" s="167"/>
      <c r="I91" s="167"/>
      <c r="J91" s="303"/>
      <c r="K91" s="167"/>
      <c r="L91" s="205"/>
      <c r="M91" s="160"/>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6"/>
      <c r="AO91" s="130" t="s">
        <v>273</v>
      </c>
      <c r="AP91" s="131" t="s">
        <v>274</v>
      </c>
      <c r="AQ91" s="132" t="s">
        <v>96</v>
      </c>
      <c r="AR91" s="88">
        <f>W90+Y90+AA90</f>
        <v>0</v>
      </c>
      <c r="AS91" s="298"/>
      <c r="AT91" s="3"/>
      <c r="AU91" s="3"/>
      <c r="AV91" s="3"/>
      <c r="AW91" s="3"/>
    </row>
    <row r="92" spans="1:49" ht="23.25" customHeight="1">
      <c r="A92" s="311"/>
      <c r="B92" s="314"/>
      <c r="C92" s="314"/>
      <c r="D92" s="314"/>
      <c r="E92" s="314"/>
      <c r="F92" s="167"/>
      <c r="G92" s="167"/>
      <c r="H92" s="167"/>
      <c r="I92" s="167"/>
      <c r="J92" s="303"/>
      <c r="K92" s="167"/>
      <c r="L92" s="205"/>
      <c r="M92" s="160"/>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6"/>
      <c r="AO92" s="130" t="s">
        <v>275</v>
      </c>
      <c r="AP92" s="131" t="s">
        <v>276</v>
      </c>
      <c r="AQ92" s="133" t="s">
        <v>73</v>
      </c>
      <c r="AR92" s="88">
        <f>AC90+AE90+AG90</f>
        <v>0.34</v>
      </c>
      <c r="AS92" s="298"/>
      <c r="AT92" s="3"/>
      <c r="AU92" s="3"/>
      <c r="AV92" s="3"/>
      <c r="AW92" s="3"/>
    </row>
    <row r="93" spans="1:49" ht="23.25" customHeight="1">
      <c r="A93" s="311"/>
      <c r="B93" s="314"/>
      <c r="C93" s="314"/>
      <c r="D93" s="314"/>
      <c r="E93" s="314"/>
      <c r="F93" s="167"/>
      <c r="G93" s="167"/>
      <c r="H93" s="167"/>
      <c r="I93" s="167"/>
      <c r="J93" s="303"/>
      <c r="K93" s="167"/>
      <c r="L93" s="205"/>
      <c r="M93" s="160"/>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6"/>
      <c r="AO93" s="134" t="s">
        <v>78</v>
      </c>
      <c r="AP93" s="135" t="s">
        <v>78</v>
      </c>
      <c r="AQ93" s="136" t="s">
        <v>78</v>
      </c>
      <c r="AR93" s="94">
        <f>AI90+AK90+AM90</f>
        <v>0</v>
      </c>
      <c r="AS93" s="299"/>
      <c r="AT93" s="3"/>
      <c r="AU93" s="3"/>
      <c r="AV93" s="3"/>
      <c r="AW93" s="3"/>
    </row>
    <row r="94" spans="1:49" ht="23.25" customHeight="1">
      <c r="A94" s="311"/>
      <c r="B94" s="314"/>
      <c r="C94" s="314"/>
      <c r="D94" s="314"/>
      <c r="E94" s="314"/>
      <c r="F94" s="167" t="s">
        <v>277</v>
      </c>
      <c r="G94" s="167" t="s">
        <v>278</v>
      </c>
      <c r="H94" s="167" t="s">
        <v>279</v>
      </c>
      <c r="I94" s="167" t="s">
        <v>280</v>
      </c>
      <c r="J94" s="303" t="s">
        <v>281</v>
      </c>
      <c r="K94" s="166">
        <v>44562</v>
      </c>
      <c r="L94" s="205">
        <v>44834</v>
      </c>
      <c r="M94" s="160" t="s">
        <v>70</v>
      </c>
      <c r="N94" s="154">
        <v>0.34</v>
      </c>
      <c r="O94" s="154">
        <f t="shared" ref="O94" si="16">N94*(P94+R94+T94+V94+X94+Z94+AB94+AD94+AF94+AH94+AJ94+AL94)</f>
        <v>0.33660000000000001</v>
      </c>
      <c r="P94" s="154"/>
      <c r="Q94" s="154"/>
      <c r="R94" s="154"/>
      <c r="S94" s="154"/>
      <c r="T94" s="154">
        <v>0.33</v>
      </c>
      <c r="U94" s="154">
        <v>0.33</v>
      </c>
      <c r="V94" s="154"/>
      <c r="W94" s="154"/>
      <c r="X94" s="154"/>
      <c r="Y94" s="154"/>
      <c r="Z94" s="154"/>
      <c r="AA94" s="154"/>
      <c r="AB94" s="154"/>
      <c r="AC94" s="154"/>
      <c r="AD94" s="154"/>
      <c r="AE94" s="154"/>
      <c r="AF94" s="154">
        <v>0.66</v>
      </c>
      <c r="AG94" s="154">
        <v>0.33</v>
      </c>
      <c r="AH94" s="154"/>
      <c r="AI94" s="154"/>
      <c r="AJ94" s="154"/>
      <c r="AK94" s="154"/>
      <c r="AL94" s="154"/>
      <c r="AM94" s="154"/>
      <c r="AN94" s="156">
        <f>N94*(Q94+S94+U94+W94+Y94+AA94+AC94+AE94+AG94+AI94+AK94+AM94)</f>
        <v>0.22440000000000002</v>
      </c>
      <c r="AO94" s="95" t="s">
        <v>282</v>
      </c>
      <c r="AP94" s="96" t="s">
        <v>283</v>
      </c>
      <c r="AQ94" s="97" t="s">
        <v>73</v>
      </c>
      <c r="AR94" s="98">
        <f>Q94+S94+U94</f>
        <v>0.33</v>
      </c>
      <c r="AS94" s="309">
        <f t="shared" ref="AS94" si="17">SUM(AR94:AR97)</f>
        <v>0.66</v>
      </c>
      <c r="AT94" s="3"/>
      <c r="AU94" s="3"/>
      <c r="AV94" s="3"/>
      <c r="AW94" s="3"/>
    </row>
    <row r="95" spans="1:49" ht="23.25" customHeight="1">
      <c r="A95" s="311"/>
      <c r="B95" s="314"/>
      <c r="C95" s="314"/>
      <c r="D95" s="314"/>
      <c r="E95" s="314"/>
      <c r="F95" s="167"/>
      <c r="G95" s="167"/>
      <c r="H95" s="167"/>
      <c r="I95" s="167"/>
      <c r="J95" s="303"/>
      <c r="K95" s="167"/>
      <c r="L95" s="205"/>
      <c r="M95" s="160"/>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6"/>
      <c r="AO95" s="107" t="s">
        <v>96</v>
      </c>
      <c r="AP95" s="86" t="s">
        <v>96</v>
      </c>
      <c r="AQ95" s="100" t="s">
        <v>96</v>
      </c>
      <c r="AR95" s="88">
        <f>W94+Y94+AA94</f>
        <v>0</v>
      </c>
      <c r="AS95" s="298"/>
      <c r="AT95" s="3"/>
      <c r="AU95" s="3"/>
      <c r="AV95" s="3"/>
      <c r="AW95" s="3"/>
    </row>
    <row r="96" spans="1:49" ht="23.25" customHeight="1">
      <c r="A96" s="311"/>
      <c r="B96" s="314"/>
      <c r="C96" s="314"/>
      <c r="D96" s="314"/>
      <c r="E96" s="314"/>
      <c r="F96" s="167"/>
      <c r="G96" s="167"/>
      <c r="H96" s="167"/>
      <c r="I96" s="167"/>
      <c r="J96" s="303"/>
      <c r="K96" s="167"/>
      <c r="L96" s="205"/>
      <c r="M96" s="160"/>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6"/>
      <c r="AO96" s="116" t="s">
        <v>284</v>
      </c>
      <c r="AP96" s="115" t="s">
        <v>285</v>
      </c>
      <c r="AQ96" s="117" t="s">
        <v>286</v>
      </c>
      <c r="AR96" s="88">
        <f>AC94+AE94+AG94</f>
        <v>0.33</v>
      </c>
      <c r="AS96" s="298"/>
      <c r="AT96" s="3"/>
      <c r="AU96" s="3"/>
      <c r="AV96" s="3"/>
      <c r="AW96" s="3"/>
    </row>
    <row r="97" spans="1:49" ht="23.25" customHeight="1">
      <c r="A97" s="312"/>
      <c r="B97" s="315"/>
      <c r="C97" s="315"/>
      <c r="D97" s="315"/>
      <c r="E97" s="315"/>
      <c r="F97" s="212"/>
      <c r="G97" s="212"/>
      <c r="H97" s="212"/>
      <c r="I97" s="212"/>
      <c r="J97" s="304"/>
      <c r="K97" s="212"/>
      <c r="L97" s="206"/>
      <c r="M97" s="201"/>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92"/>
      <c r="AO97" s="101" t="s">
        <v>78</v>
      </c>
      <c r="AP97" s="102" t="s">
        <v>78</v>
      </c>
      <c r="AQ97" s="103" t="s">
        <v>78</v>
      </c>
      <c r="AR97" s="104">
        <f>AI94+AK94+AM94</f>
        <v>0</v>
      </c>
      <c r="AS97" s="305"/>
      <c r="AT97" s="3"/>
      <c r="AU97" s="3"/>
      <c r="AV97" s="3"/>
      <c r="AW97" s="3"/>
    </row>
    <row r="98" spans="1:49" ht="23.25" customHeight="1">
      <c r="A98" s="310" t="s">
        <v>60</v>
      </c>
      <c r="B98" s="313" t="s">
        <v>61</v>
      </c>
      <c r="C98" s="313" t="s">
        <v>287</v>
      </c>
      <c r="D98" s="313" t="s">
        <v>288</v>
      </c>
      <c r="E98" s="313" t="s">
        <v>289</v>
      </c>
      <c r="F98" s="191" t="s">
        <v>290</v>
      </c>
      <c r="G98" s="173" t="s">
        <v>291</v>
      </c>
      <c r="H98" s="191" t="s">
        <v>292</v>
      </c>
      <c r="I98" s="191" t="s">
        <v>293</v>
      </c>
      <c r="J98" s="308" t="s">
        <v>294</v>
      </c>
      <c r="K98" s="207">
        <v>44682</v>
      </c>
      <c r="L98" s="207">
        <v>44926</v>
      </c>
      <c r="M98" s="190" t="s">
        <v>70</v>
      </c>
      <c r="N98" s="187">
        <v>0.33</v>
      </c>
      <c r="O98" s="187">
        <f t="shared" ref="O98" si="18">N98*(P98+R98+T98+V98+X98+Z98+AB98+AD98+AF98+AH98+AJ98+AL98)</f>
        <v>0.32669999999999999</v>
      </c>
      <c r="P98" s="187"/>
      <c r="Q98" s="187"/>
      <c r="R98" s="187"/>
      <c r="S98" s="187"/>
      <c r="T98" s="187"/>
      <c r="U98" s="187"/>
      <c r="V98" s="187"/>
      <c r="W98" s="187"/>
      <c r="X98" s="187">
        <v>0.33</v>
      </c>
      <c r="Y98" s="306">
        <v>0.33</v>
      </c>
      <c r="Z98" s="187"/>
      <c r="AA98" s="187"/>
      <c r="AB98" s="187"/>
      <c r="AC98" s="187"/>
      <c r="AD98" s="187"/>
      <c r="AE98" s="187"/>
      <c r="AF98" s="187">
        <v>0.33</v>
      </c>
      <c r="AG98" s="187">
        <v>0.33</v>
      </c>
      <c r="AH98" s="187"/>
      <c r="AI98" s="187"/>
      <c r="AJ98" s="187"/>
      <c r="AK98" s="187"/>
      <c r="AL98" s="187">
        <v>0.33</v>
      </c>
      <c r="AM98" s="187"/>
      <c r="AN98" s="188">
        <f>N98*(Q98+S98+U98+W98+Y98+AA98+AC98+AE98+AG98+AI98+AK98+AM98)</f>
        <v>0.21780000000000002</v>
      </c>
      <c r="AO98" s="105" t="s">
        <v>295</v>
      </c>
      <c r="AP98" s="82" t="s">
        <v>296</v>
      </c>
      <c r="AQ98" s="106" t="s">
        <v>73</v>
      </c>
      <c r="AR98" s="84">
        <f>Q98+S98+U98</f>
        <v>0</v>
      </c>
      <c r="AS98" s="297">
        <f t="shared" ref="AS98" si="19">SUM(AR98:AR101)</f>
        <v>0.66</v>
      </c>
      <c r="AT98" s="3"/>
      <c r="AU98" s="3"/>
      <c r="AV98" s="3"/>
      <c r="AW98" s="3"/>
    </row>
    <row r="99" spans="1:49" ht="23.25" customHeight="1">
      <c r="A99" s="311"/>
      <c r="B99" s="314"/>
      <c r="C99" s="314"/>
      <c r="D99" s="314"/>
      <c r="E99" s="314"/>
      <c r="F99" s="167"/>
      <c r="G99" s="164"/>
      <c r="H99" s="167"/>
      <c r="I99" s="167"/>
      <c r="J99" s="303"/>
      <c r="K99" s="205"/>
      <c r="L99" s="205"/>
      <c r="M99" s="160"/>
      <c r="N99" s="154"/>
      <c r="O99" s="154"/>
      <c r="P99" s="154"/>
      <c r="Q99" s="154"/>
      <c r="R99" s="154"/>
      <c r="S99" s="154"/>
      <c r="T99" s="154"/>
      <c r="U99" s="154"/>
      <c r="V99" s="154"/>
      <c r="W99" s="154"/>
      <c r="X99" s="154"/>
      <c r="Y99" s="307"/>
      <c r="Z99" s="154"/>
      <c r="AA99" s="154"/>
      <c r="AB99" s="154"/>
      <c r="AC99" s="154"/>
      <c r="AD99" s="154"/>
      <c r="AE99" s="154"/>
      <c r="AF99" s="154"/>
      <c r="AG99" s="154"/>
      <c r="AH99" s="154"/>
      <c r="AI99" s="154"/>
      <c r="AJ99" s="154"/>
      <c r="AK99" s="154"/>
      <c r="AL99" s="154"/>
      <c r="AM99" s="154"/>
      <c r="AN99" s="156"/>
      <c r="AO99" s="107" t="s">
        <v>96</v>
      </c>
      <c r="AP99" s="87" t="s">
        <v>96</v>
      </c>
      <c r="AQ99" s="100" t="s">
        <v>96</v>
      </c>
      <c r="AR99" s="88">
        <f>W98+Y98+AA98</f>
        <v>0.33</v>
      </c>
      <c r="AS99" s="298"/>
      <c r="AT99" s="3"/>
      <c r="AU99" s="3"/>
      <c r="AV99" s="3"/>
      <c r="AW99" s="3"/>
    </row>
    <row r="100" spans="1:49" ht="23.25" customHeight="1">
      <c r="A100" s="311"/>
      <c r="B100" s="314"/>
      <c r="C100" s="314"/>
      <c r="D100" s="314"/>
      <c r="E100" s="314"/>
      <c r="F100" s="167"/>
      <c r="G100" s="164"/>
      <c r="H100" s="167"/>
      <c r="I100" s="167"/>
      <c r="J100" s="303"/>
      <c r="K100" s="205"/>
      <c r="L100" s="205"/>
      <c r="M100" s="160"/>
      <c r="N100" s="154"/>
      <c r="O100" s="154"/>
      <c r="P100" s="154"/>
      <c r="Q100" s="154"/>
      <c r="R100" s="154"/>
      <c r="S100" s="154"/>
      <c r="T100" s="154"/>
      <c r="U100" s="154"/>
      <c r="V100" s="154"/>
      <c r="W100" s="154"/>
      <c r="X100" s="154"/>
      <c r="Y100" s="307"/>
      <c r="Z100" s="154"/>
      <c r="AA100" s="154"/>
      <c r="AB100" s="154"/>
      <c r="AC100" s="154"/>
      <c r="AD100" s="154"/>
      <c r="AE100" s="154"/>
      <c r="AF100" s="154"/>
      <c r="AG100" s="154"/>
      <c r="AH100" s="154"/>
      <c r="AI100" s="154"/>
      <c r="AJ100" s="154"/>
      <c r="AK100" s="154"/>
      <c r="AL100" s="154"/>
      <c r="AM100" s="154"/>
      <c r="AN100" s="156"/>
      <c r="AO100" s="118" t="s">
        <v>297</v>
      </c>
      <c r="AP100" s="119" t="s">
        <v>298</v>
      </c>
      <c r="AQ100" s="100" t="s">
        <v>299</v>
      </c>
      <c r="AR100" s="88">
        <f>AC98+AE98+AG98</f>
        <v>0.33</v>
      </c>
      <c r="AS100" s="298"/>
      <c r="AT100" s="3"/>
      <c r="AU100" s="3"/>
      <c r="AV100" s="3"/>
      <c r="AW100" s="3"/>
    </row>
    <row r="101" spans="1:49" ht="23.25" customHeight="1">
      <c r="A101" s="311"/>
      <c r="B101" s="314"/>
      <c r="C101" s="314"/>
      <c r="D101" s="314"/>
      <c r="E101" s="314"/>
      <c r="F101" s="167"/>
      <c r="G101" s="164"/>
      <c r="H101" s="167"/>
      <c r="I101" s="167"/>
      <c r="J101" s="303"/>
      <c r="K101" s="205"/>
      <c r="L101" s="205"/>
      <c r="M101" s="160"/>
      <c r="N101" s="154"/>
      <c r="O101" s="154"/>
      <c r="P101" s="154"/>
      <c r="Q101" s="154"/>
      <c r="R101" s="154"/>
      <c r="S101" s="154"/>
      <c r="T101" s="154"/>
      <c r="U101" s="154"/>
      <c r="V101" s="154"/>
      <c r="W101" s="154"/>
      <c r="X101" s="154"/>
      <c r="Y101" s="307"/>
      <c r="Z101" s="154"/>
      <c r="AA101" s="154"/>
      <c r="AB101" s="154"/>
      <c r="AC101" s="154"/>
      <c r="AD101" s="154"/>
      <c r="AE101" s="154"/>
      <c r="AF101" s="154"/>
      <c r="AG101" s="154"/>
      <c r="AH101" s="154"/>
      <c r="AI101" s="154"/>
      <c r="AJ101" s="154"/>
      <c r="AK101" s="154"/>
      <c r="AL101" s="154"/>
      <c r="AM101" s="154"/>
      <c r="AN101" s="156"/>
      <c r="AO101" s="101" t="s">
        <v>78</v>
      </c>
      <c r="AP101" s="102" t="s">
        <v>78</v>
      </c>
      <c r="AQ101" s="103" t="s">
        <v>78</v>
      </c>
      <c r="AR101" s="104">
        <f>AI98+AK98+AM98</f>
        <v>0</v>
      </c>
      <c r="AS101" s="305"/>
      <c r="AT101" s="3"/>
      <c r="AU101" s="3"/>
      <c r="AV101" s="3"/>
      <c r="AW101" s="3"/>
    </row>
    <row r="102" spans="1:49" ht="23.25" customHeight="1">
      <c r="A102" s="311"/>
      <c r="B102" s="314"/>
      <c r="C102" s="314"/>
      <c r="D102" s="314"/>
      <c r="E102" s="314"/>
      <c r="F102" s="167" t="s">
        <v>300</v>
      </c>
      <c r="G102" s="164" t="s">
        <v>301</v>
      </c>
      <c r="H102" s="167" t="s">
        <v>302</v>
      </c>
      <c r="I102" s="167" t="s">
        <v>303</v>
      </c>
      <c r="J102" s="303" t="s">
        <v>304</v>
      </c>
      <c r="K102" s="205">
        <v>44743</v>
      </c>
      <c r="L102" s="205">
        <v>44910</v>
      </c>
      <c r="M102" s="160" t="s">
        <v>70</v>
      </c>
      <c r="N102" s="154">
        <v>0.33</v>
      </c>
      <c r="O102" s="154">
        <f t="shared" ref="O102" si="20">N102*(P102+R102+T102+V102+X102+Z102+AB102+AD102+AF102+AH102+AJ102+AL102)</f>
        <v>0.33</v>
      </c>
      <c r="P102" s="154"/>
      <c r="Q102" s="154"/>
      <c r="R102" s="154"/>
      <c r="S102" s="154"/>
      <c r="T102" s="154"/>
      <c r="U102" s="154"/>
      <c r="V102" s="154"/>
      <c r="W102" s="154"/>
      <c r="X102" s="154"/>
      <c r="Y102" s="154"/>
      <c r="Z102" s="154"/>
      <c r="AA102" s="154"/>
      <c r="AB102" s="154">
        <v>0.17</v>
      </c>
      <c r="AC102" s="154"/>
      <c r="AD102" s="154">
        <v>0.17</v>
      </c>
      <c r="AE102" s="154"/>
      <c r="AF102" s="154">
        <v>0.17</v>
      </c>
      <c r="AG102" s="154"/>
      <c r="AH102" s="154">
        <v>0.17</v>
      </c>
      <c r="AI102" s="154"/>
      <c r="AJ102" s="154">
        <v>0.16</v>
      </c>
      <c r="AK102" s="154"/>
      <c r="AL102" s="154">
        <v>0.16</v>
      </c>
      <c r="AM102" s="154"/>
      <c r="AN102" s="156">
        <f>N102*(Q102+S102+U102+W102+Y102+AA102+AC102+AE102+AG102+AI102+AK102+AM102)</f>
        <v>0</v>
      </c>
      <c r="AO102" s="107" t="s">
        <v>159</v>
      </c>
      <c r="AP102" s="82" t="s">
        <v>96</v>
      </c>
      <c r="AQ102" s="106" t="s">
        <v>96</v>
      </c>
      <c r="AR102" s="84">
        <f>Q102+S102+U102</f>
        <v>0</v>
      </c>
      <c r="AS102" s="297">
        <f t="shared" ref="AS102" si="21">SUM(AR102:AR105)</f>
        <v>0</v>
      </c>
      <c r="AT102" s="3"/>
      <c r="AU102" s="3"/>
      <c r="AV102" s="3"/>
      <c r="AW102" s="3"/>
    </row>
    <row r="103" spans="1:49" ht="23.25" customHeight="1">
      <c r="A103" s="311"/>
      <c r="B103" s="314"/>
      <c r="C103" s="314"/>
      <c r="D103" s="314"/>
      <c r="E103" s="314"/>
      <c r="F103" s="167"/>
      <c r="G103" s="164"/>
      <c r="H103" s="167"/>
      <c r="I103" s="167"/>
      <c r="J103" s="303"/>
      <c r="K103" s="205"/>
      <c r="L103" s="205"/>
      <c r="M103" s="160"/>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6"/>
      <c r="AO103" s="107" t="s">
        <v>305</v>
      </c>
      <c r="AP103" s="86" t="s">
        <v>96</v>
      </c>
      <c r="AQ103" s="100" t="s">
        <v>96</v>
      </c>
      <c r="AR103" s="88">
        <f>W102+Y102+AA102</f>
        <v>0</v>
      </c>
      <c r="AS103" s="298"/>
      <c r="AT103" s="3"/>
      <c r="AU103" s="3"/>
      <c r="AV103" s="3"/>
      <c r="AW103" s="3"/>
    </row>
    <row r="104" spans="1:49" ht="23.25" customHeight="1">
      <c r="A104" s="311"/>
      <c r="B104" s="314"/>
      <c r="C104" s="314"/>
      <c r="D104" s="314"/>
      <c r="E104" s="314"/>
      <c r="F104" s="167"/>
      <c r="G104" s="164"/>
      <c r="H104" s="167"/>
      <c r="I104" s="167"/>
      <c r="J104" s="303"/>
      <c r="K104" s="205"/>
      <c r="L104" s="205"/>
      <c r="M104" s="160"/>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6"/>
      <c r="AO104" s="107" t="s">
        <v>88</v>
      </c>
      <c r="AP104" s="86" t="s">
        <v>88</v>
      </c>
      <c r="AQ104" s="100" t="s">
        <v>306</v>
      </c>
      <c r="AR104" s="88">
        <f>AC102+AE102+AG102</f>
        <v>0</v>
      </c>
      <c r="AS104" s="298"/>
      <c r="AT104" s="3"/>
      <c r="AU104" s="3"/>
      <c r="AV104" s="3"/>
      <c r="AW104" s="3"/>
    </row>
    <row r="105" spans="1:49" ht="23.25" customHeight="1">
      <c r="A105" s="311"/>
      <c r="B105" s="314"/>
      <c r="C105" s="314"/>
      <c r="D105" s="314"/>
      <c r="E105" s="314"/>
      <c r="F105" s="167"/>
      <c r="G105" s="164"/>
      <c r="H105" s="167"/>
      <c r="I105" s="167"/>
      <c r="J105" s="303"/>
      <c r="K105" s="205"/>
      <c r="L105" s="205"/>
      <c r="M105" s="160"/>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6"/>
      <c r="AO105" s="101" t="s">
        <v>78</v>
      </c>
      <c r="AP105" s="102" t="s">
        <v>78</v>
      </c>
      <c r="AQ105" s="103" t="s">
        <v>78</v>
      </c>
      <c r="AR105" s="104">
        <f>AI102+AK102+AM102</f>
        <v>0</v>
      </c>
      <c r="AS105" s="305"/>
      <c r="AT105" s="3"/>
      <c r="AU105" s="3"/>
      <c r="AV105" s="3"/>
      <c r="AW105" s="3"/>
    </row>
    <row r="106" spans="1:49" ht="23.25" customHeight="1">
      <c r="A106" s="311"/>
      <c r="B106" s="314" t="s">
        <v>61</v>
      </c>
      <c r="C106" s="314" t="s">
        <v>307</v>
      </c>
      <c r="D106" s="314"/>
      <c r="E106" s="314"/>
      <c r="F106" s="167" t="s">
        <v>308</v>
      </c>
      <c r="G106" s="164" t="s">
        <v>309</v>
      </c>
      <c r="H106" s="276" t="s">
        <v>310</v>
      </c>
      <c r="I106" s="276" t="s">
        <v>311</v>
      </c>
      <c r="J106" s="303" t="s">
        <v>92</v>
      </c>
      <c r="K106" s="205">
        <v>44562</v>
      </c>
      <c r="L106" s="205">
        <v>44926</v>
      </c>
      <c r="M106" s="160" t="s">
        <v>70</v>
      </c>
      <c r="N106" s="154">
        <v>0.34</v>
      </c>
      <c r="O106" s="300">
        <f>N106*(P106+R106+T106+V106+X106+Z106+AB106+AD106+AF106+AH106+AJ106+AL106)</f>
        <v>0.33999999999999997</v>
      </c>
      <c r="P106" s="295">
        <v>8.3000000000000004E-2</v>
      </c>
      <c r="Q106" s="154"/>
      <c r="R106" s="295">
        <v>8.3000000000000004E-2</v>
      </c>
      <c r="S106" s="154"/>
      <c r="T106" s="295">
        <v>8.3000000000000004E-2</v>
      </c>
      <c r="U106" s="154"/>
      <c r="V106" s="295">
        <v>8.3000000000000004E-2</v>
      </c>
      <c r="W106" s="154"/>
      <c r="X106" s="295">
        <v>8.3000000000000004E-2</v>
      </c>
      <c r="Y106" s="154"/>
      <c r="Z106" s="295">
        <v>8.3000000000000004E-2</v>
      </c>
      <c r="AA106" s="154"/>
      <c r="AB106" s="295">
        <v>8.3000000000000004E-2</v>
      </c>
      <c r="AC106" s="154"/>
      <c r="AD106" s="295">
        <v>8.3000000000000004E-2</v>
      </c>
      <c r="AE106" s="154"/>
      <c r="AF106" s="295">
        <v>8.3000000000000004E-2</v>
      </c>
      <c r="AG106" s="154"/>
      <c r="AH106" s="295">
        <v>8.3000000000000004E-2</v>
      </c>
      <c r="AI106" s="154"/>
      <c r="AJ106" s="295">
        <v>8.3000000000000004E-2</v>
      </c>
      <c r="AK106" s="154"/>
      <c r="AL106" s="295">
        <v>8.6999999999999994E-2</v>
      </c>
      <c r="AM106" s="154"/>
      <c r="AN106" s="156">
        <f>N106*(Q106+S106+U106+W106+Y106+AA106+AC106+AE106+AG106+AI106+AK106+AM106)</f>
        <v>0</v>
      </c>
      <c r="AO106" s="107" t="s">
        <v>159</v>
      </c>
      <c r="AP106" s="82" t="s">
        <v>96</v>
      </c>
      <c r="AQ106" s="106" t="s">
        <v>96</v>
      </c>
      <c r="AR106" s="84">
        <f>Q106+S106+U106</f>
        <v>0</v>
      </c>
      <c r="AS106" s="297">
        <f>SUM(AR106:AR109)</f>
        <v>0</v>
      </c>
      <c r="AT106" s="3"/>
      <c r="AU106" s="3"/>
      <c r="AV106" s="3"/>
      <c r="AW106" s="3"/>
    </row>
    <row r="107" spans="1:49" ht="23.25" customHeight="1">
      <c r="A107" s="311"/>
      <c r="B107" s="314"/>
      <c r="C107" s="314"/>
      <c r="D107" s="314"/>
      <c r="E107" s="314"/>
      <c r="F107" s="167"/>
      <c r="G107" s="164"/>
      <c r="H107" s="276"/>
      <c r="I107" s="276"/>
      <c r="J107" s="303"/>
      <c r="K107" s="205"/>
      <c r="L107" s="205"/>
      <c r="M107" s="160"/>
      <c r="N107" s="154"/>
      <c r="O107" s="300"/>
      <c r="P107" s="295"/>
      <c r="Q107" s="154"/>
      <c r="R107" s="295"/>
      <c r="S107" s="154"/>
      <c r="T107" s="295"/>
      <c r="U107" s="154"/>
      <c r="V107" s="295"/>
      <c r="W107" s="154"/>
      <c r="X107" s="295"/>
      <c r="Y107" s="154"/>
      <c r="Z107" s="295"/>
      <c r="AA107" s="154"/>
      <c r="AB107" s="295"/>
      <c r="AC107" s="154"/>
      <c r="AD107" s="295"/>
      <c r="AE107" s="154"/>
      <c r="AF107" s="295"/>
      <c r="AG107" s="154"/>
      <c r="AH107" s="295"/>
      <c r="AI107" s="154"/>
      <c r="AJ107" s="295"/>
      <c r="AK107" s="154"/>
      <c r="AL107" s="295"/>
      <c r="AM107" s="154"/>
      <c r="AN107" s="156"/>
      <c r="AO107" s="107" t="s">
        <v>305</v>
      </c>
      <c r="AP107" s="86" t="s">
        <v>96</v>
      </c>
      <c r="AQ107" s="100" t="s">
        <v>96</v>
      </c>
      <c r="AR107" s="88">
        <f>W106+Y106+AA106</f>
        <v>0</v>
      </c>
      <c r="AS107" s="298"/>
      <c r="AT107" s="3"/>
      <c r="AU107" s="3"/>
      <c r="AV107" s="3"/>
      <c r="AW107" s="3"/>
    </row>
    <row r="108" spans="1:49" ht="23.25" customHeight="1">
      <c r="A108" s="311"/>
      <c r="B108" s="314"/>
      <c r="C108" s="314"/>
      <c r="D108" s="314"/>
      <c r="E108" s="314"/>
      <c r="F108" s="167"/>
      <c r="G108" s="164"/>
      <c r="H108" s="276"/>
      <c r="I108" s="276"/>
      <c r="J108" s="303"/>
      <c r="K108" s="205"/>
      <c r="L108" s="205"/>
      <c r="M108" s="160"/>
      <c r="N108" s="154"/>
      <c r="O108" s="300"/>
      <c r="P108" s="295"/>
      <c r="Q108" s="154"/>
      <c r="R108" s="295"/>
      <c r="S108" s="154"/>
      <c r="T108" s="295"/>
      <c r="U108" s="154"/>
      <c r="V108" s="295"/>
      <c r="W108" s="154"/>
      <c r="X108" s="295"/>
      <c r="Y108" s="154"/>
      <c r="Z108" s="295"/>
      <c r="AA108" s="154"/>
      <c r="AB108" s="295"/>
      <c r="AC108" s="154"/>
      <c r="AD108" s="295"/>
      <c r="AE108" s="154"/>
      <c r="AF108" s="295"/>
      <c r="AG108" s="154"/>
      <c r="AH108" s="295"/>
      <c r="AI108" s="154"/>
      <c r="AJ108" s="295"/>
      <c r="AK108" s="154"/>
      <c r="AL108" s="295"/>
      <c r="AM108" s="154"/>
      <c r="AN108" s="156"/>
      <c r="AO108" s="107" t="s">
        <v>88</v>
      </c>
      <c r="AP108" s="86" t="s">
        <v>88</v>
      </c>
      <c r="AQ108" s="100" t="s">
        <v>312</v>
      </c>
      <c r="AR108" s="88">
        <f>AC106+AE106+AG106</f>
        <v>0</v>
      </c>
      <c r="AS108" s="298"/>
      <c r="AT108" s="3"/>
      <c r="AU108" s="3"/>
      <c r="AV108" s="3"/>
      <c r="AW108" s="3"/>
    </row>
    <row r="109" spans="1:49" ht="23.25" customHeight="1">
      <c r="A109" s="312"/>
      <c r="B109" s="315"/>
      <c r="C109" s="315"/>
      <c r="D109" s="315"/>
      <c r="E109" s="315"/>
      <c r="F109" s="212"/>
      <c r="G109" s="213"/>
      <c r="H109" s="302"/>
      <c r="I109" s="302"/>
      <c r="J109" s="304"/>
      <c r="K109" s="206"/>
      <c r="L109" s="206"/>
      <c r="M109" s="201"/>
      <c r="N109" s="184"/>
      <c r="O109" s="301"/>
      <c r="P109" s="296"/>
      <c r="Q109" s="184"/>
      <c r="R109" s="296"/>
      <c r="S109" s="184"/>
      <c r="T109" s="296"/>
      <c r="U109" s="184"/>
      <c r="V109" s="296"/>
      <c r="W109" s="184"/>
      <c r="X109" s="296"/>
      <c r="Y109" s="184"/>
      <c r="Z109" s="296"/>
      <c r="AA109" s="184"/>
      <c r="AB109" s="296"/>
      <c r="AC109" s="184"/>
      <c r="AD109" s="296"/>
      <c r="AE109" s="184"/>
      <c r="AF109" s="296"/>
      <c r="AG109" s="184"/>
      <c r="AH109" s="296"/>
      <c r="AI109" s="184"/>
      <c r="AJ109" s="296"/>
      <c r="AK109" s="184"/>
      <c r="AL109" s="296"/>
      <c r="AM109" s="184"/>
      <c r="AN109" s="192"/>
      <c r="AO109" s="91" t="s">
        <v>78</v>
      </c>
      <c r="AP109" s="92" t="s">
        <v>78</v>
      </c>
      <c r="AQ109" s="93" t="s">
        <v>78</v>
      </c>
      <c r="AR109" s="94">
        <f>AI106+AK106+AM106</f>
        <v>0</v>
      </c>
      <c r="AS109" s="299"/>
      <c r="AT109" s="3"/>
      <c r="AU109" s="3"/>
      <c r="AV109" s="3"/>
      <c r="AW109" s="3"/>
    </row>
    <row r="110" spans="1:49" ht="23.25" customHeight="1">
      <c r="A110" s="289" t="s">
        <v>313</v>
      </c>
      <c r="B110" s="292" t="s">
        <v>314</v>
      </c>
      <c r="C110" s="292" t="s">
        <v>315</v>
      </c>
      <c r="D110" s="292" t="s">
        <v>316</v>
      </c>
      <c r="E110" s="292" t="s">
        <v>317</v>
      </c>
      <c r="F110" s="191" t="s">
        <v>318</v>
      </c>
      <c r="G110" s="275" t="s">
        <v>319</v>
      </c>
      <c r="H110" s="278" t="s">
        <v>320</v>
      </c>
      <c r="I110" s="281" t="s">
        <v>321</v>
      </c>
      <c r="J110" s="282" t="s">
        <v>108</v>
      </c>
      <c r="K110" s="283">
        <v>44682</v>
      </c>
      <c r="L110" s="286">
        <v>44926</v>
      </c>
      <c r="M110" s="190" t="s">
        <v>322</v>
      </c>
      <c r="N110" s="256">
        <v>1</v>
      </c>
      <c r="O110" s="256">
        <v>1</v>
      </c>
      <c r="P110" s="256"/>
      <c r="Q110" s="256"/>
      <c r="R110" s="256"/>
      <c r="S110" s="256"/>
      <c r="T110" s="256"/>
      <c r="U110" s="256"/>
      <c r="V110" s="256"/>
      <c r="W110" s="256"/>
      <c r="X110" s="272">
        <v>0.25</v>
      </c>
      <c r="Y110" s="256">
        <v>0.25</v>
      </c>
      <c r="Z110" s="256"/>
      <c r="AA110" s="256"/>
      <c r="AB110" s="256">
        <v>0.25</v>
      </c>
      <c r="AC110" s="256"/>
      <c r="AD110" s="269"/>
      <c r="AE110" s="256">
        <v>0.5</v>
      </c>
      <c r="AF110" s="256"/>
      <c r="AG110" s="256"/>
      <c r="AH110" s="256">
        <v>0.25</v>
      </c>
      <c r="AI110" s="256"/>
      <c r="AJ110" s="256"/>
      <c r="AK110" s="256"/>
      <c r="AL110" s="259">
        <v>0.25</v>
      </c>
      <c r="AM110" s="256"/>
      <c r="AN110" s="219">
        <f>N110*(Q110+S110+U110+W110+Y110+AA110+AC110+AE110+AG110+AI110+AK110+AM110)</f>
        <v>0.75</v>
      </c>
      <c r="AO110" s="110" t="s">
        <v>108</v>
      </c>
      <c r="AP110" s="96" t="s">
        <v>108</v>
      </c>
      <c r="AQ110" s="97" t="s">
        <v>108</v>
      </c>
      <c r="AR110" s="98">
        <f>Q110+S110+U110</f>
        <v>0</v>
      </c>
      <c r="AS110" s="263">
        <f t="shared" ref="AS110" si="22">SUM(AR110:AR113)</f>
        <v>0.75</v>
      </c>
      <c r="AT110" s="3"/>
      <c r="AU110" s="3"/>
      <c r="AV110" s="3"/>
      <c r="AW110" s="3"/>
    </row>
    <row r="111" spans="1:49" ht="23.25" customHeight="1">
      <c r="A111" s="290"/>
      <c r="B111" s="293"/>
      <c r="C111" s="293"/>
      <c r="D111" s="293"/>
      <c r="E111" s="293"/>
      <c r="F111" s="167"/>
      <c r="G111" s="276"/>
      <c r="H111" s="279"/>
      <c r="I111" s="281"/>
      <c r="J111" s="282"/>
      <c r="K111" s="284"/>
      <c r="L111" s="287"/>
      <c r="M111" s="160"/>
      <c r="N111" s="257"/>
      <c r="O111" s="257"/>
      <c r="P111" s="257"/>
      <c r="Q111" s="257"/>
      <c r="R111" s="257"/>
      <c r="S111" s="257"/>
      <c r="T111" s="257"/>
      <c r="U111" s="257"/>
      <c r="V111" s="257"/>
      <c r="W111" s="257"/>
      <c r="X111" s="273"/>
      <c r="Y111" s="257"/>
      <c r="Z111" s="257"/>
      <c r="AA111" s="257"/>
      <c r="AB111" s="257"/>
      <c r="AC111" s="257"/>
      <c r="AD111" s="270"/>
      <c r="AE111" s="257"/>
      <c r="AF111" s="257"/>
      <c r="AG111" s="257"/>
      <c r="AH111" s="257"/>
      <c r="AI111" s="257"/>
      <c r="AJ111" s="257"/>
      <c r="AK111" s="257"/>
      <c r="AL111" s="260"/>
      <c r="AM111" s="257"/>
      <c r="AN111" s="214"/>
      <c r="AO111" s="111" t="s">
        <v>323</v>
      </c>
      <c r="AP111" s="86" t="s">
        <v>324</v>
      </c>
      <c r="AQ111" s="100" t="s">
        <v>108</v>
      </c>
      <c r="AR111" s="88">
        <f>W110+Y110+AA110</f>
        <v>0.25</v>
      </c>
      <c r="AS111" s="264"/>
      <c r="AT111" s="3"/>
      <c r="AU111" s="3"/>
      <c r="AV111" s="3"/>
      <c r="AW111" s="3"/>
    </row>
    <row r="112" spans="1:49" ht="23.25" customHeight="1">
      <c r="A112" s="290"/>
      <c r="B112" s="293"/>
      <c r="C112" s="293"/>
      <c r="D112" s="293"/>
      <c r="E112" s="293"/>
      <c r="F112" s="167"/>
      <c r="G112" s="276"/>
      <c r="H112" s="279"/>
      <c r="I112" s="281"/>
      <c r="J112" s="282"/>
      <c r="K112" s="284"/>
      <c r="L112" s="287"/>
      <c r="M112" s="160"/>
      <c r="N112" s="257"/>
      <c r="O112" s="257"/>
      <c r="P112" s="257"/>
      <c r="Q112" s="257"/>
      <c r="R112" s="257"/>
      <c r="S112" s="257"/>
      <c r="T112" s="257"/>
      <c r="U112" s="257"/>
      <c r="V112" s="257"/>
      <c r="W112" s="257"/>
      <c r="X112" s="273"/>
      <c r="Y112" s="257"/>
      <c r="Z112" s="257"/>
      <c r="AA112" s="257"/>
      <c r="AB112" s="257"/>
      <c r="AC112" s="257"/>
      <c r="AD112" s="270"/>
      <c r="AE112" s="257"/>
      <c r="AF112" s="257"/>
      <c r="AG112" s="257"/>
      <c r="AH112" s="257"/>
      <c r="AI112" s="257"/>
      <c r="AJ112" s="257"/>
      <c r="AK112" s="257"/>
      <c r="AL112" s="260"/>
      <c r="AM112" s="257"/>
      <c r="AN112" s="214"/>
      <c r="AO112" s="111" t="s">
        <v>325</v>
      </c>
      <c r="AP112" s="86" t="s">
        <v>326</v>
      </c>
      <c r="AQ112" s="100" t="s">
        <v>88</v>
      </c>
      <c r="AR112" s="88">
        <f>AC110+AE110+AG110</f>
        <v>0.5</v>
      </c>
      <c r="AS112" s="264"/>
      <c r="AT112" s="3"/>
      <c r="AU112" s="3"/>
      <c r="AV112" s="3"/>
      <c r="AW112" s="3"/>
    </row>
    <row r="113" spans="1:49" ht="23.25" customHeight="1" thickBot="1">
      <c r="A113" s="291"/>
      <c r="B113" s="294"/>
      <c r="C113" s="294"/>
      <c r="D113" s="294"/>
      <c r="E113" s="294"/>
      <c r="F113" s="168"/>
      <c r="G113" s="277"/>
      <c r="H113" s="280"/>
      <c r="I113" s="281"/>
      <c r="J113" s="282"/>
      <c r="K113" s="285"/>
      <c r="L113" s="288"/>
      <c r="M113" s="161"/>
      <c r="N113" s="258"/>
      <c r="O113" s="258"/>
      <c r="P113" s="258"/>
      <c r="Q113" s="258"/>
      <c r="R113" s="258"/>
      <c r="S113" s="258"/>
      <c r="T113" s="258"/>
      <c r="U113" s="258"/>
      <c r="V113" s="258"/>
      <c r="W113" s="258"/>
      <c r="X113" s="274"/>
      <c r="Y113" s="258"/>
      <c r="Z113" s="258"/>
      <c r="AA113" s="258"/>
      <c r="AB113" s="258"/>
      <c r="AC113" s="258"/>
      <c r="AD113" s="271"/>
      <c r="AE113" s="258"/>
      <c r="AF113" s="258"/>
      <c r="AG113" s="258"/>
      <c r="AH113" s="258"/>
      <c r="AI113" s="258"/>
      <c r="AJ113" s="258"/>
      <c r="AK113" s="258"/>
      <c r="AL113" s="261"/>
      <c r="AM113" s="258"/>
      <c r="AN113" s="262"/>
      <c r="AO113" s="111" t="s">
        <v>78</v>
      </c>
      <c r="AP113" s="86" t="s">
        <v>78</v>
      </c>
      <c r="AQ113" s="100" t="s">
        <v>78</v>
      </c>
      <c r="AR113" s="88">
        <f>AI110+AK110+AM110</f>
        <v>0</v>
      </c>
      <c r="AS113" s="265"/>
      <c r="AT113" s="3"/>
      <c r="AU113" s="3"/>
      <c r="AV113" s="3"/>
      <c r="AW113" s="3"/>
    </row>
    <row r="114" spans="1:49" ht="15.75" customHeight="1" thickBo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65"/>
      <c r="AP114" s="266" t="s">
        <v>327</v>
      </c>
      <c r="AQ114" s="267"/>
      <c r="AR114" s="268"/>
      <c r="AS114" s="27">
        <f>AVERAGE(AS26:AS113)</f>
        <v>0.74727272727272731</v>
      </c>
      <c r="AT114" s="3"/>
      <c r="AU114" s="3"/>
      <c r="AV114" s="3"/>
      <c r="AW114" s="3"/>
    </row>
    <row r="115" spans="1:49">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65"/>
      <c r="AP115" s="3"/>
      <c r="AQ115" s="77"/>
      <c r="AR115" s="3"/>
      <c r="AS115" s="3"/>
      <c r="AT115" s="3"/>
      <c r="AU115" s="3"/>
      <c r="AV115" s="3"/>
      <c r="AW115" s="3"/>
    </row>
    <row r="116" spans="1:49">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65"/>
      <c r="AP116" s="3"/>
      <c r="AQ116" s="77"/>
      <c r="AR116" s="3"/>
      <c r="AS116" s="3"/>
      <c r="AT116" s="3"/>
      <c r="AU116" s="3"/>
      <c r="AV116" s="3"/>
      <c r="AW116" s="3"/>
    </row>
    <row r="117" spans="1:49" s="28" customFormat="1" ht="43.5" customHeight="1">
      <c r="A117" s="249" t="s">
        <v>328</v>
      </c>
      <c r="B117" s="249"/>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15"/>
      <c r="AU117" s="15"/>
      <c r="AV117" s="15"/>
      <c r="AW117" s="15"/>
    </row>
    <row r="118" spans="1:49">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65"/>
      <c r="AP118" s="3"/>
      <c r="AQ118" s="77"/>
      <c r="AR118" s="3"/>
      <c r="AS118" s="3"/>
      <c r="AT118" s="3"/>
      <c r="AU118" s="3"/>
      <c r="AV118" s="3"/>
      <c r="AW118" s="3"/>
    </row>
    <row r="119" spans="1:4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65"/>
      <c r="AP119" s="3"/>
      <c r="AQ119" s="77"/>
      <c r="AR119" s="3"/>
      <c r="AS119" s="3"/>
      <c r="AT119" s="3"/>
      <c r="AU119" s="3"/>
      <c r="AV119" s="3"/>
      <c r="AW119" s="3"/>
    </row>
    <row r="120" spans="1:49">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65"/>
      <c r="AP120" s="3"/>
      <c r="AQ120" s="77"/>
      <c r="AR120" s="3"/>
      <c r="AS120" s="3"/>
      <c r="AT120" s="3"/>
      <c r="AU120" s="3"/>
      <c r="AV120" s="3"/>
      <c r="AW120" s="3"/>
    </row>
    <row r="121" spans="1:49" ht="18.75" customHeight="1">
      <c r="A121" s="250" t="s">
        <v>329</v>
      </c>
      <c r="B121" s="250" t="s">
        <v>330</v>
      </c>
      <c r="C121" s="252" t="s">
        <v>331</v>
      </c>
      <c r="D121" s="253"/>
      <c r="E121" s="250" t="s">
        <v>45</v>
      </c>
      <c r="F121" s="250" t="s">
        <v>46</v>
      </c>
      <c r="G121" s="250" t="s">
        <v>48</v>
      </c>
      <c r="H121" s="250" t="s">
        <v>49</v>
      </c>
      <c r="I121" s="252" t="s">
        <v>50</v>
      </c>
      <c r="J121" s="255" t="s">
        <v>20</v>
      </c>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41" t="s">
        <v>332</v>
      </c>
      <c r="AL121" s="242"/>
      <c r="AM121" s="242"/>
      <c r="AN121" s="242"/>
      <c r="AO121" s="242"/>
      <c r="AP121" s="242"/>
      <c r="AQ121" s="243"/>
      <c r="AT121" s="3"/>
      <c r="AU121" s="3"/>
      <c r="AV121" s="3"/>
      <c r="AW121" s="3"/>
    </row>
    <row r="122" spans="1:49" ht="48" customHeight="1" thickBot="1">
      <c r="A122" s="251"/>
      <c r="B122" s="251"/>
      <c r="C122" s="247"/>
      <c r="D122" s="254"/>
      <c r="E122" s="251"/>
      <c r="F122" s="251"/>
      <c r="G122" s="251"/>
      <c r="H122" s="251"/>
      <c r="I122" s="251"/>
      <c r="J122" s="247" t="s">
        <v>333</v>
      </c>
      <c r="K122" s="230"/>
      <c r="L122" s="229" t="s">
        <v>25</v>
      </c>
      <c r="M122" s="230"/>
      <c r="N122" s="229" t="s">
        <v>26</v>
      </c>
      <c r="O122" s="230"/>
      <c r="P122" s="229" t="s">
        <v>27</v>
      </c>
      <c r="Q122" s="230"/>
      <c r="R122" s="229" t="s">
        <v>28</v>
      </c>
      <c r="S122" s="230"/>
      <c r="T122" s="229" t="s">
        <v>29</v>
      </c>
      <c r="U122" s="230"/>
      <c r="V122" s="229" t="s">
        <v>30</v>
      </c>
      <c r="W122" s="230"/>
      <c r="X122" s="229" t="s">
        <v>31</v>
      </c>
      <c r="Y122" s="230"/>
      <c r="Z122" s="229" t="s">
        <v>32</v>
      </c>
      <c r="AA122" s="230"/>
      <c r="AB122" s="229" t="s">
        <v>33</v>
      </c>
      <c r="AC122" s="230"/>
      <c r="AD122" s="229" t="s">
        <v>34</v>
      </c>
      <c r="AE122" s="230"/>
      <c r="AF122" s="229" t="s">
        <v>35</v>
      </c>
      <c r="AG122" s="230"/>
      <c r="AH122" s="229" t="s">
        <v>36</v>
      </c>
      <c r="AI122" s="230"/>
      <c r="AJ122" s="233" t="s">
        <v>334</v>
      </c>
      <c r="AK122" s="244"/>
      <c r="AL122" s="245"/>
      <c r="AM122" s="245"/>
      <c r="AN122" s="245"/>
      <c r="AO122" s="245"/>
      <c r="AP122" s="245"/>
      <c r="AQ122" s="246"/>
      <c r="AT122" s="3"/>
      <c r="AU122" s="3"/>
      <c r="AV122" s="3"/>
      <c r="AW122" s="3"/>
    </row>
    <row r="123" spans="1:49" ht="44.25" customHeight="1" thickBot="1">
      <c r="A123" s="251"/>
      <c r="B123" s="251"/>
      <c r="C123" s="247"/>
      <c r="D123" s="254"/>
      <c r="E123" s="251"/>
      <c r="F123" s="251"/>
      <c r="G123" s="251"/>
      <c r="H123" s="251"/>
      <c r="I123" s="251"/>
      <c r="J123" s="248"/>
      <c r="K123" s="232"/>
      <c r="L123" s="231"/>
      <c r="M123" s="232"/>
      <c r="N123" s="231"/>
      <c r="O123" s="232"/>
      <c r="P123" s="231"/>
      <c r="Q123" s="232"/>
      <c r="R123" s="231"/>
      <c r="S123" s="232"/>
      <c r="T123" s="231"/>
      <c r="U123" s="232"/>
      <c r="V123" s="231"/>
      <c r="W123" s="232"/>
      <c r="X123" s="231"/>
      <c r="Y123" s="232"/>
      <c r="Z123" s="231"/>
      <c r="AA123" s="232"/>
      <c r="AB123" s="231"/>
      <c r="AC123" s="232"/>
      <c r="AD123" s="231"/>
      <c r="AE123" s="232"/>
      <c r="AF123" s="231"/>
      <c r="AG123" s="232"/>
      <c r="AH123" s="231"/>
      <c r="AI123" s="232"/>
      <c r="AJ123" s="234"/>
      <c r="AK123" s="235" t="s">
        <v>335</v>
      </c>
      <c r="AL123" s="236"/>
      <c r="AM123" s="237"/>
      <c r="AN123" s="220" t="s">
        <v>336</v>
      </c>
      <c r="AO123" s="222" t="s">
        <v>53</v>
      </c>
      <c r="AP123" s="224" t="s">
        <v>54</v>
      </c>
      <c r="AQ123" s="226" t="s">
        <v>55</v>
      </c>
      <c r="AT123" s="3"/>
      <c r="AU123" s="3"/>
      <c r="AV123" s="3"/>
      <c r="AW123" s="3"/>
    </row>
    <row r="124" spans="1:49" ht="48" customHeight="1" thickBot="1">
      <c r="A124" s="251"/>
      <c r="B124" s="251"/>
      <c r="C124" s="247"/>
      <c r="D124" s="254"/>
      <c r="E124" s="251"/>
      <c r="F124" s="251"/>
      <c r="G124" s="251"/>
      <c r="H124" s="251"/>
      <c r="I124" s="251"/>
      <c r="J124" s="29" t="s">
        <v>56</v>
      </c>
      <c r="K124" s="23" t="s">
        <v>57</v>
      </c>
      <c r="L124" s="23" t="s">
        <v>58</v>
      </c>
      <c r="M124" s="23" t="s">
        <v>59</v>
      </c>
      <c r="N124" s="23" t="s">
        <v>58</v>
      </c>
      <c r="O124" s="23" t="s">
        <v>59</v>
      </c>
      <c r="P124" s="23" t="s">
        <v>58</v>
      </c>
      <c r="Q124" s="23" t="s">
        <v>59</v>
      </c>
      <c r="R124" s="23" t="s">
        <v>58</v>
      </c>
      <c r="S124" s="23" t="s">
        <v>59</v>
      </c>
      <c r="T124" s="23" t="s">
        <v>58</v>
      </c>
      <c r="U124" s="23" t="s">
        <v>59</v>
      </c>
      <c r="V124" s="23" t="s">
        <v>58</v>
      </c>
      <c r="W124" s="23" t="s">
        <v>59</v>
      </c>
      <c r="X124" s="23" t="s">
        <v>58</v>
      </c>
      <c r="Y124" s="23" t="s">
        <v>59</v>
      </c>
      <c r="Z124" s="23" t="s">
        <v>58</v>
      </c>
      <c r="AA124" s="23" t="s">
        <v>59</v>
      </c>
      <c r="AB124" s="23" t="s">
        <v>58</v>
      </c>
      <c r="AC124" s="23" t="s">
        <v>59</v>
      </c>
      <c r="AD124" s="23" t="s">
        <v>58</v>
      </c>
      <c r="AE124" s="23" t="s">
        <v>59</v>
      </c>
      <c r="AF124" s="23" t="s">
        <v>58</v>
      </c>
      <c r="AG124" s="23" t="s">
        <v>59</v>
      </c>
      <c r="AH124" s="23" t="s">
        <v>58</v>
      </c>
      <c r="AI124" s="23" t="s">
        <v>59</v>
      </c>
      <c r="AJ124" s="234"/>
      <c r="AK124" s="238"/>
      <c r="AL124" s="239"/>
      <c r="AM124" s="240"/>
      <c r="AN124" s="221"/>
      <c r="AO124" s="223"/>
      <c r="AP124" s="225"/>
      <c r="AQ124" s="227"/>
      <c r="AT124" s="3"/>
      <c r="AU124" s="3"/>
      <c r="AV124" s="3"/>
      <c r="AW124" s="3"/>
    </row>
    <row r="125" spans="1:49" ht="20.25" customHeight="1">
      <c r="A125" s="169" t="s">
        <v>337</v>
      </c>
      <c r="B125" s="172" t="s">
        <v>338</v>
      </c>
      <c r="C125" s="191" t="s">
        <v>339</v>
      </c>
      <c r="D125" s="191"/>
      <c r="E125" s="228" t="s">
        <v>340</v>
      </c>
      <c r="F125" s="191" t="s">
        <v>321</v>
      </c>
      <c r="G125" s="189">
        <v>44621</v>
      </c>
      <c r="H125" s="189">
        <v>44915</v>
      </c>
      <c r="I125" s="190" t="s">
        <v>261</v>
      </c>
      <c r="J125" s="187">
        <v>0.33</v>
      </c>
      <c r="K125" s="187">
        <f>J125*(L125+N125+P125+R125+T125+V125+X125+Z125+AB125+AD125+AF125+AH125)</f>
        <v>0.33</v>
      </c>
      <c r="L125" s="187"/>
      <c r="M125" s="187"/>
      <c r="N125" s="187"/>
      <c r="O125" s="187"/>
      <c r="P125" s="187">
        <v>0.25</v>
      </c>
      <c r="Q125" s="187"/>
      <c r="R125" s="187"/>
      <c r="S125" s="187"/>
      <c r="T125" s="187"/>
      <c r="U125" s="187"/>
      <c r="V125" s="187">
        <v>0.25</v>
      </c>
      <c r="W125" s="187"/>
      <c r="X125" s="187"/>
      <c r="Y125" s="187"/>
      <c r="Z125" s="187"/>
      <c r="AA125" s="187"/>
      <c r="AB125" s="187">
        <v>0.25</v>
      </c>
      <c r="AC125" s="187">
        <v>0.5</v>
      </c>
      <c r="AD125" s="187"/>
      <c r="AE125" s="187"/>
      <c r="AF125" s="187"/>
      <c r="AG125" s="187"/>
      <c r="AH125" s="187">
        <v>0.25</v>
      </c>
      <c r="AI125" s="187"/>
      <c r="AJ125" s="219">
        <f>J125*(M125+O125+Q125+S125+U125+W125+Y125+AA125+AC125+AE125+AG125+AI125)</f>
        <v>0.16500000000000001</v>
      </c>
      <c r="AK125" s="178" t="s">
        <v>159</v>
      </c>
      <c r="AL125" s="178"/>
      <c r="AM125" s="178"/>
      <c r="AN125" s="46" t="s">
        <v>159</v>
      </c>
      <c r="AO125" s="68" t="s">
        <v>159</v>
      </c>
      <c r="AP125" s="24">
        <f>M125+O125+Q125</f>
        <v>0</v>
      </c>
      <c r="AQ125" s="218">
        <f>SUM(AP125:AP128)</f>
        <v>0.5</v>
      </c>
      <c r="AT125" s="3"/>
      <c r="AU125" s="3"/>
      <c r="AV125" s="3"/>
      <c r="AW125" s="3"/>
    </row>
    <row r="126" spans="1:49" ht="20.25" customHeight="1">
      <c r="A126" s="170"/>
      <c r="B126" s="162"/>
      <c r="C126" s="167"/>
      <c r="D126" s="167"/>
      <c r="E126" s="167"/>
      <c r="F126" s="167"/>
      <c r="G126" s="167"/>
      <c r="H126" s="167"/>
      <c r="I126" s="160"/>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214"/>
      <c r="AK126" s="178" t="s">
        <v>95</v>
      </c>
      <c r="AL126" s="178"/>
      <c r="AM126" s="178"/>
      <c r="AN126" s="46" t="s">
        <v>95</v>
      </c>
      <c r="AO126" s="68" t="s">
        <v>95</v>
      </c>
      <c r="AP126" s="24">
        <f>S125+U125+W125</f>
        <v>0</v>
      </c>
      <c r="AQ126" s="216"/>
      <c r="AT126" s="3"/>
      <c r="AU126" s="3"/>
      <c r="AV126" s="3"/>
      <c r="AW126" s="3"/>
    </row>
    <row r="127" spans="1:49" ht="20.25" customHeight="1">
      <c r="A127" s="170"/>
      <c r="B127" s="162"/>
      <c r="C127" s="167"/>
      <c r="D127" s="167"/>
      <c r="E127" s="167"/>
      <c r="F127" s="167"/>
      <c r="G127" s="167"/>
      <c r="H127" s="167"/>
      <c r="I127" s="160"/>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214"/>
      <c r="AK127" s="178" t="s">
        <v>341</v>
      </c>
      <c r="AL127" s="178"/>
      <c r="AM127" s="178"/>
      <c r="AN127" s="46" t="s">
        <v>342</v>
      </c>
      <c r="AO127" s="68" t="s">
        <v>108</v>
      </c>
      <c r="AP127" s="24">
        <f>Y125+AA125+AC125</f>
        <v>0.5</v>
      </c>
      <c r="AQ127" s="216"/>
      <c r="AT127" s="3"/>
      <c r="AU127" s="3"/>
      <c r="AV127" s="3"/>
      <c r="AW127" s="3"/>
    </row>
    <row r="128" spans="1:49" ht="20.25" customHeight="1">
      <c r="A128" s="170"/>
      <c r="B128" s="162"/>
      <c r="C128" s="167"/>
      <c r="D128" s="167"/>
      <c r="E128" s="167"/>
      <c r="F128" s="167"/>
      <c r="G128" s="167"/>
      <c r="H128" s="167"/>
      <c r="I128" s="160"/>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214"/>
      <c r="AK128" s="178" t="s">
        <v>78</v>
      </c>
      <c r="AL128" s="178"/>
      <c r="AM128" s="178"/>
      <c r="AN128" s="46" t="s">
        <v>78</v>
      </c>
      <c r="AO128" s="68" t="s">
        <v>78</v>
      </c>
      <c r="AP128" s="24">
        <f>AE125+AG125+AI125</f>
        <v>0</v>
      </c>
      <c r="AQ128" s="216"/>
      <c r="AT128" s="3"/>
      <c r="AU128" s="3"/>
      <c r="AV128" s="3"/>
      <c r="AW128" s="3"/>
    </row>
    <row r="129" spans="1:49" ht="20.25" customHeight="1">
      <c r="A129" s="170"/>
      <c r="B129" s="162" t="s">
        <v>343</v>
      </c>
      <c r="C129" s="167" t="s">
        <v>344</v>
      </c>
      <c r="D129" s="167"/>
      <c r="E129" s="167" t="s">
        <v>320</v>
      </c>
      <c r="F129" s="167" t="s">
        <v>321</v>
      </c>
      <c r="G129" s="166">
        <v>44713</v>
      </c>
      <c r="H129" s="166">
        <v>44915</v>
      </c>
      <c r="I129" s="160" t="s">
        <v>261</v>
      </c>
      <c r="J129" s="154">
        <v>0.33</v>
      </c>
      <c r="K129" s="154">
        <f t="shared" ref="K129" si="23">J129*(L129+N129+P129+R129+T129+V129+X129+Z129+AB129+AD129+AF129+AH129)</f>
        <v>0.32996700000000001</v>
      </c>
      <c r="L129" s="154"/>
      <c r="M129" s="154"/>
      <c r="N129" s="154"/>
      <c r="O129" s="154"/>
      <c r="P129" s="154"/>
      <c r="Q129" s="154"/>
      <c r="R129" s="154"/>
      <c r="S129" s="154"/>
      <c r="T129" s="154"/>
      <c r="U129" s="154"/>
      <c r="V129" s="154">
        <v>0.33329999999999999</v>
      </c>
      <c r="W129" s="154"/>
      <c r="X129" s="154"/>
      <c r="Y129" s="154"/>
      <c r="Z129" s="154"/>
      <c r="AA129" s="154"/>
      <c r="AB129" s="154">
        <v>0.33329999999999999</v>
      </c>
      <c r="AC129" s="154">
        <v>0.5</v>
      </c>
      <c r="AD129" s="154"/>
      <c r="AE129" s="154"/>
      <c r="AF129" s="154"/>
      <c r="AG129" s="154"/>
      <c r="AH129" s="154">
        <v>0.33329999999999999</v>
      </c>
      <c r="AI129" s="154"/>
      <c r="AJ129" s="214">
        <f>J129*(M129+O129+Q129+S129+U129+W129+Y129+AA129+AC129+AE129+AG129+AI129)</f>
        <v>0.16500000000000001</v>
      </c>
      <c r="AK129" s="178" t="s">
        <v>159</v>
      </c>
      <c r="AL129" s="178"/>
      <c r="AM129" s="178"/>
      <c r="AN129" s="46" t="s">
        <v>159</v>
      </c>
      <c r="AO129" s="68" t="s">
        <v>159</v>
      </c>
      <c r="AP129" s="24">
        <f>M129+O129+Q129</f>
        <v>0</v>
      </c>
      <c r="AQ129" s="216">
        <f t="shared" ref="AQ129" si="24">SUM(AP129:AP132)</f>
        <v>0.5</v>
      </c>
      <c r="AT129" s="3"/>
      <c r="AU129" s="3"/>
      <c r="AV129" s="3"/>
      <c r="AW129" s="3"/>
    </row>
    <row r="130" spans="1:49" ht="20.25" customHeight="1">
      <c r="A130" s="170"/>
      <c r="B130" s="162"/>
      <c r="C130" s="167"/>
      <c r="D130" s="167"/>
      <c r="E130" s="167"/>
      <c r="F130" s="167"/>
      <c r="G130" s="166"/>
      <c r="H130" s="167"/>
      <c r="I130" s="160"/>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214"/>
      <c r="AK130" s="178" t="s">
        <v>95</v>
      </c>
      <c r="AL130" s="178"/>
      <c r="AM130" s="178"/>
      <c r="AN130" s="46" t="s">
        <v>95</v>
      </c>
      <c r="AO130" s="68" t="s">
        <v>95</v>
      </c>
      <c r="AP130" s="24">
        <f>S129+U129+W129</f>
        <v>0</v>
      </c>
      <c r="AQ130" s="216"/>
      <c r="AT130" s="3"/>
      <c r="AU130" s="3"/>
      <c r="AV130" s="3"/>
      <c r="AW130" s="3"/>
    </row>
    <row r="131" spans="1:49" ht="20.25" customHeight="1">
      <c r="A131" s="170"/>
      <c r="B131" s="162"/>
      <c r="C131" s="167"/>
      <c r="D131" s="167"/>
      <c r="E131" s="167"/>
      <c r="F131" s="167"/>
      <c r="G131" s="166"/>
      <c r="H131" s="167"/>
      <c r="I131" s="160"/>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214"/>
      <c r="AK131" s="178" t="s">
        <v>345</v>
      </c>
      <c r="AL131" s="178"/>
      <c r="AM131" s="178"/>
      <c r="AN131" s="46" t="s">
        <v>346</v>
      </c>
      <c r="AO131" s="68" t="s">
        <v>108</v>
      </c>
      <c r="AP131" s="24">
        <f>Y129+AA129+AC129</f>
        <v>0.5</v>
      </c>
      <c r="AQ131" s="216"/>
      <c r="AT131" s="3"/>
      <c r="AU131" s="3"/>
      <c r="AV131" s="3"/>
      <c r="AW131" s="3"/>
    </row>
    <row r="132" spans="1:49" ht="20.25" customHeight="1">
      <c r="A132" s="170"/>
      <c r="B132" s="162"/>
      <c r="C132" s="167"/>
      <c r="D132" s="167"/>
      <c r="E132" s="167"/>
      <c r="F132" s="167"/>
      <c r="G132" s="166"/>
      <c r="H132" s="167"/>
      <c r="I132" s="160"/>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214"/>
      <c r="AK132" s="178" t="s">
        <v>78</v>
      </c>
      <c r="AL132" s="178"/>
      <c r="AM132" s="178"/>
      <c r="AN132" s="46" t="s">
        <v>78</v>
      </c>
      <c r="AO132" s="68" t="s">
        <v>78</v>
      </c>
      <c r="AP132" s="24">
        <f>AE129+AG129+AI129</f>
        <v>0</v>
      </c>
      <c r="AQ132" s="216"/>
      <c r="AT132" s="3"/>
      <c r="AU132" s="3"/>
      <c r="AV132" s="3"/>
      <c r="AW132" s="3"/>
    </row>
    <row r="133" spans="1:49" ht="20.25" customHeight="1">
      <c r="A133" s="170"/>
      <c r="B133" s="162" t="s">
        <v>347</v>
      </c>
      <c r="C133" s="167" t="s">
        <v>348</v>
      </c>
      <c r="D133" s="167"/>
      <c r="E133" s="167" t="s">
        <v>320</v>
      </c>
      <c r="F133" s="167" t="s">
        <v>321</v>
      </c>
      <c r="G133" s="166">
        <v>44682</v>
      </c>
      <c r="H133" s="166">
        <v>44915</v>
      </c>
      <c r="I133" s="160" t="s">
        <v>261</v>
      </c>
      <c r="J133" s="154">
        <v>0.34</v>
      </c>
      <c r="K133" s="154">
        <f t="shared" ref="K133" si="25">J133*(L133+N133+P133+R133+T133+V133+X133+Z133+AB133+AD133+AF133+AH133)</f>
        <v>0.34</v>
      </c>
      <c r="L133" s="154"/>
      <c r="M133" s="154"/>
      <c r="N133" s="154"/>
      <c r="O133" s="154"/>
      <c r="P133" s="154"/>
      <c r="Q133" s="154"/>
      <c r="R133" s="154"/>
      <c r="S133" s="154"/>
      <c r="T133" s="154">
        <v>0.33</v>
      </c>
      <c r="U133" s="154">
        <v>0.33</v>
      </c>
      <c r="V133" s="154"/>
      <c r="W133" s="154"/>
      <c r="X133" s="154"/>
      <c r="Y133" s="154"/>
      <c r="Z133" s="154"/>
      <c r="AA133" s="154">
        <v>0.33</v>
      </c>
      <c r="AB133" s="154">
        <v>0.33</v>
      </c>
      <c r="AC133" s="154"/>
      <c r="AD133" s="154"/>
      <c r="AE133" s="154"/>
      <c r="AF133" s="154"/>
      <c r="AG133" s="154"/>
      <c r="AH133" s="154">
        <v>0.34</v>
      </c>
      <c r="AI133" s="154"/>
      <c r="AJ133" s="214">
        <f>J133*(M133+O133+Q133+S133+U133+W133+Y133+AA133+AC133+AE133+AG133+AI133)</f>
        <v>0.22440000000000002</v>
      </c>
      <c r="AK133" s="178" t="s">
        <v>159</v>
      </c>
      <c r="AL133" s="178"/>
      <c r="AM133" s="178"/>
      <c r="AN133" s="46" t="s">
        <v>159</v>
      </c>
      <c r="AO133" s="68" t="s">
        <v>159</v>
      </c>
      <c r="AP133" s="24">
        <f>M133+O133+Q133</f>
        <v>0</v>
      </c>
      <c r="AQ133" s="216">
        <f t="shared" ref="AQ133" si="26">SUM(AP133:AP136)</f>
        <v>0.66</v>
      </c>
      <c r="AT133" s="3"/>
      <c r="AU133" s="3"/>
      <c r="AV133" s="3"/>
      <c r="AW133" s="3"/>
    </row>
    <row r="134" spans="1:49" ht="20.25" customHeight="1">
      <c r="A134" s="170"/>
      <c r="B134" s="162"/>
      <c r="C134" s="167"/>
      <c r="D134" s="167"/>
      <c r="E134" s="167"/>
      <c r="F134" s="167"/>
      <c r="G134" s="167"/>
      <c r="H134" s="167"/>
      <c r="I134" s="160"/>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214"/>
      <c r="AK134" s="178" t="s">
        <v>349</v>
      </c>
      <c r="AL134" s="178"/>
      <c r="AM134" s="178"/>
      <c r="AN134" s="46" t="s">
        <v>350</v>
      </c>
      <c r="AO134" s="68" t="s">
        <v>108</v>
      </c>
      <c r="AP134" s="24">
        <f>S133+U133+W133</f>
        <v>0.33</v>
      </c>
      <c r="AQ134" s="216"/>
      <c r="AT134" s="3"/>
      <c r="AU134" s="3"/>
      <c r="AV134" s="3"/>
      <c r="AW134" s="3"/>
    </row>
    <row r="135" spans="1:49" ht="20.25" customHeight="1">
      <c r="A135" s="170"/>
      <c r="B135" s="162"/>
      <c r="C135" s="167"/>
      <c r="D135" s="167"/>
      <c r="E135" s="167"/>
      <c r="F135" s="167"/>
      <c r="G135" s="167"/>
      <c r="H135" s="167"/>
      <c r="I135" s="160"/>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214"/>
      <c r="AK135" s="178" t="s">
        <v>351</v>
      </c>
      <c r="AL135" s="178"/>
      <c r="AM135" s="178"/>
      <c r="AN135" s="46" t="s">
        <v>350</v>
      </c>
      <c r="AO135" s="68" t="s">
        <v>108</v>
      </c>
      <c r="AP135" s="24">
        <f>Y133+AA133+AC133</f>
        <v>0.33</v>
      </c>
      <c r="AQ135" s="216"/>
      <c r="AT135" s="3"/>
      <c r="AU135" s="3"/>
      <c r="AV135" s="3"/>
      <c r="AW135" s="3"/>
    </row>
    <row r="136" spans="1:49" ht="20.25" customHeight="1">
      <c r="A136" s="210"/>
      <c r="B136" s="204"/>
      <c r="C136" s="212"/>
      <c r="D136" s="212"/>
      <c r="E136" s="212"/>
      <c r="F136" s="212"/>
      <c r="G136" s="212"/>
      <c r="H136" s="212"/>
      <c r="I136" s="201"/>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215"/>
      <c r="AK136" s="182" t="s">
        <v>78</v>
      </c>
      <c r="AL136" s="182"/>
      <c r="AM136" s="182"/>
      <c r="AN136" s="57" t="s">
        <v>78</v>
      </c>
      <c r="AO136" s="69" t="s">
        <v>78</v>
      </c>
      <c r="AP136" s="58">
        <f>AE133+AG133+AI133</f>
        <v>0</v>
      </c>
      <c r="AQ136" s="217"/>
      <c r="AT136" s="3"/>
      <c r="AU136" s="3"/>
      <c r="AV136" s="3"/>
      <c r="AW136" s="3"/>
    </row>
    <row r="137" spans="1:49" ht="20.25" customHeight="1">
      <c r="A137" s="169" t="s">
        <v>352</v>
      </c>
      <c r="B137" s="172" t="s">
        <v>353</v>
      </c>
      <c r="C137" s="191" t="s">
        <v>354</v>
      </c>
      <c r="D137" s="191"/>
      <c r="E137" s="173" t="s">
        <v>355</v>
      </c>
      <c r="F137" s="173" t="s">
        <v>356</v>
      </c>
      <c r="G137" s="189">
        <v>44562</v>
      </c>
      <c r="H137" s="207">
        <v>44834</v>
      </c>
      <c r="I137" s="190" t="s">
        <v>70</v>
      </c>
      <c r="J137" s="187">
        <v>0.25</v>
      </c>
      <c r="K137" s="187">
        <f>J137*(L137+N137+P137+R137+T137+V137+X137+Z137+AB137+AD137+AF137+AH137)</f>
        <v>0.25</v>
      </c>
      <c r="L137" s="187">
        <v>0.11</v>
      </c>
      <c r="M137" s="187"/>
      <c r="N137" s="187">
        <v>0.11</v>
      </c>
      <c r="O137" s="187"/>
      <c r="P137" s="187">
        <v>0.11</v>
      </c>
      <c r="Q137" s="187"/>
      <c r="R137" s="187">
        <v>0.11</v>
      </c>
      <c r="S137" s="187"/>
      <c r="T137" s="187">
        <v>0.11</v>
      </c>
      <c r="U137" s="187"/>
      <c r="V137" s="187">
        <v>0.11</v>
      </c>
      <c r="W137" s="187"/>
      <c r="X137" s="187">
        <v>0.11</v>
      </c>
      <c r="Y137" s="187"/>
      <c r="Z137" s="187">
        <v>0.11</v>
      </c>
      <c r="AA137" s="187"/>
      <c r="AB137" s="187">
        <v>0.12</v>
      </c>
      <c r="AC137" s="187">
        <v>1</v>
      </c>
      <c r="AD137" s="187"/>
      <c r="AE137" s="187"/>
      <c r="AF137" s="187"/>
      <c r="AG137" s="187"/>
      <c r="AH137" s="187"/>
      <c r="AI137" s="187"/>
      <c r="AJ137" s="188">
        <f>J137*(M137+O137+Q137+S137+U137+W137+Y137+AA137+AC137+AE137+AG137+AI137)</f>
        <v>0.25</v>
      </c>
      <c r="AK137" s="158" t="s">
        <v>357</v>
      </c>
      <c r="AL137" s="159"/>
      <c r="AM137" s="159"/>
      <c r="AN137" s="52" t="s">
        <v>96</v>
      </c>
      <c r="AO137" s="70" t="s">
        <v>96</v>
      </c>
      <c r="AP137" s="53">
        <f>M137+O137+Q137</f>
        <v>0</v>
      </c>
      <c r="AQ137" s="202">
        <f>SUM(AP137:AP140)</f>
        <v>1</v>
      </c>
      <c r="AT137" s="3"/>
      <c r="AU137" s="3"/>
      <c r="AV137" s="3"/>
      <c r="AW137" s="3"/>
    </row>
    <row r="138" spans="1:49" ht="20.25" customHeight="1">
      <c r="A138" s="170"/>
      <c r="B138" s="162"/>
      <c r="C138" s="167"/>
      <c r="D138" s="167"/>
      <c r="E138" s="164"/>
      <c r="F138" s="164"/>
      <c r="G138" s="167"/>
      <c r="H138" s="205"/>
      <c r="I138" s="160"/>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6"/>
      <c r="AK138" s="177" t="s">
        <v>95</v>
      </c>
      <c r="AL138" s="178"/>
      <c r="AM138" s="178"/>
      <c r="AN138" s="47" t="s">
        <v>96</v>
      </c>
      <c r="AO138" s="68" t="s">
        <v>96</v>
      </c>
      <c r="AP138" s="24">
        <f>S137+U137+W137</f>
        <v>0</v>
      </c>
      <c r="AQ138" s="196"/>
      <c r="AT138" s="3"/>
      <c r="AU138" s="3"/>
      <c r="AV138" s="3"/>
      <c r="AW138" s="3"/>
    </row>
    <row r="139" spans="1:49" ht="20.25" customHeight="1">
      <c r="A139" s="170"/>
      <c r="B139" s="162"/>
      <c r="C139" s="167"/>
      <c r="D139" s="167"/>
      <c r="E139" s="164"/>
      <c r="F139" s="164"/>
      <c r="G139" s="167"/>
      <c r="H139" s="205"/>
      <c r="I139" s="160"/>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6"/>
      <c r="AK139" s="211" t="s">
        <v>358</v>
      </c>
      <c r="AL139" s="194"/>
      <c r="AM139" s="194"/>
      <c r="AN139" s="46" t="s">
        <v>359</v>
      </c>
      <c r="AO139" s="71" t="s">
        <v>73</v>
      </c>
      <c r="AP139" s="24">
        <f>Y137+AA137+AC137</f>
        <v>1</v>
      </c>
      <c r="AQ139" s="196"/>
      <c r="AT139" s="3"/>
      <c r="AU139" s="3"/>
      <c r="AV139" s="3"/>
      <c r="AW139" s="3"/>
    </row>
    <row r="140" spans="1:49" ht="20.25" customHeight="1">
      <c r="A140" s="170"/>
      <c r="B140" s="162"/>
      <c r="C140" s="167"/>
      <c r="D140" s="167"/>
      <c r="E140" s="164"/>
      <c r="F140" s="164"/>
      <c r="G140" s="167"/>
      <c r="H140" s="205"/>
      <c r="I140" s="160"/>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6"/>
      <c r="AK140" s="179" t="s">
        <v>78</v>
      </c>
      <c r="AL140" s="180"/>
      <c r="AM140" s="180"/>
      <c r="AN140" s="54" t="s">
        <v>78</v>
      </c>
      <c r="AO140" s="72" t="s">
        <v>78</v>
      </c>
      <c r="AP140" s="55">
        <f>AE137+AG137+AI137</f>
        <v>0</v>
      </c>
      <c r="AQ140" s="203"/>
      <c r="AT140" s="3"/>
      <c r="AU140" s="3"/>
      <c r="AV140" s="3"/>
      <c r="AW140" s="3"/>
    </row>
    <row r="141" spans="1:49" ht="20.25" customHeight="1">
      <c r="A141" s="170"/>
      <c r="B141" s="162" t="s">
        <v>360</v>
      </c>
      <c r="C141" s="167" t="s">
        <v>361</v>
      </c>
      <c r="D141" s="167"/>
      <c r="E141" s="164" t="s">
        <v>362</v>
      </c>
      <c r="F141" s="164" t="s">
        <v>363</v>
      </c>
      <c r="G141" s="205">
        <v>44562</v>
      </c>
      <c r="H141" s="205">
        <v>44651</v>
      </c>
      <c r="I141" s="160" t="s">
        <v>70</v>
      </c>
      <c r="J141" s="154">
        <v>0.25</v>
      </c>
      <c r="K141" s="154">
        <f t="shared" ref="K141" si="27">J141*(L141+N141+P141+R141+T141+V141+X141+Z141+AB141+AD141+AF141+AH141)</f>
        <v>0.25</v>
      </c>
      <c r="L141" s="154"/>
      <c r="M141" s="154"/>
      <c r="N141" s="154"/>
      <c r="O141" s="154"/>
      <c r="P141" s="154">
        <v>1</v>
      </c>
      <c r="Q141" s="154">
        <v>1</v>
      </c>
      <c r="R141" s="154"/>
      <c r="S141" s="154"/>
      <c r="T141" s="154"/>
      <c r="U141" s="154"/>
      <c r="V141" s="154"/>
      <c r="W141" s="154"/>
      <c r="X141" s="154"/>
      <c r="Y141" s="154"/>
      <c r="Z141" s="154"/>
      <c r="AA141" s="154"/>
      <c r="AB141" s="154"/>
      <c r="AC141" s="154"/>
      <c r="AD141" s="154"/>
      <c r="AE141" s="154"/>
      <c r="AF141" s="154"/>
      <c r="AG141" s="154"/>
      <c r="AH141" s="154"/>
      <c r="AI141" s="154"/>
      <c r="AJ141" s="156">
        <f>J141*(M141+O141+Q141+S141+U141+W141+Y141+AA141+AC141+AE141+AG141+AI141)</f>
        <v>0.25</v>
      </c>
      <c r="AK141" s="193" t="s">
        <v>364</v>
      </c>
      <c r="AL141" s="194"/>
      <c r="AM141" s="194"/>
      <c r="AN141" s="59" t="s">
        <v>365</v>
      </c>
      <c r="AO141" s="67" t="s">
        <v>73</v>
      </c>
      <c r="AP141" s="60">
        <f>M141+O141+Q141</f>
        <v>1</v>
      </c>
      <c r="AQ141" s="195">
        <f t="shared" ref="AQ141" si="28">SUM(AP141:AP144)</f>
        <v>1</v>
      </c>
      <c r="AT141" s="3"/>
      <c r="AU141" s="3"/>
      <c r="AV141" s="3"/>
      <c r="AW141" s="3"/>
    </row>
    <row r="142" spans="1:49" ht="20.25" customHeight="1">
      <c r="A142" s="170"/>
      <c r="B142" s="162"/>
      <c r="C142" s="167"/>
      <c r="D142" s="167"/>
      <c r="E142" s="164"/>
      <c r="F142" s="164"/>
      <c r="G142" s="205"/>
      <c r="H142" s="205"/>
      <c r="I142" s="160"/>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6"/>
      <c r="AK142" s="177" t="s">
        <v>96</v>
      </c>
      <c r="AL142" s="178"/>
      <c r="AM142" s="178"/>
      <c r="AN142" s="47" t="s">
        <v>96</v>
      </c>
      <c r="AO142" s="68" t="s">
        <v>96</v>
      </c>
      <c r="AP142" s="24">
        <f>S141+U141+W141</f>
        <v>0</v>
      </c>
      <c r="AQ142" s="196"/>
      <c r="AT142" s="3"/>
      <c r="AU142" s="3"/>
      <c r="AV142" s="3"/>
      <c r="AW142" s="3"/>
    </row>
    <row r="143" spans="1:49" ht="20.25" customHeight="1">
      <c r="A143" s="170"/>
      <c r="B143" s="162"/>
      <c r="C143" s="167"/>
      <c r="D143" s="167"/>
      <c r="E143" s="164"/>
      <c r="F143" s="164"/>
      <c r="G143" s="205"/>
      <c r="H143" s="205"/>
      <c r="I143" s="160"/>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6"/>
      <c r="AK143" s="177" t="s">
        <v>96</v>
      </c>
      <c r="AL143" s="178"/>
      <c r="AM143" s="178"/>
      <c r="AN143" s="47" t="s">
        <v>96</v>
      </c>
      <c r="AO143" s="68" t="s">
        <v>96</v>
      </c>
      <c r="AP143" s="24">
        <f>Y141+AA141+AC141</f>
        <v>0</v>
      </c>
      <c r="AQ143" s="196"/>
      <c r="AT143" s="3"/>
      <c r="AU143" s="3"/>
      <c r="AV143" s="3"/>
      <c r="AW143" s="3"/>
    </row>
    <row r="144" spans="1:49" ht="20.25" customHeight="1">
      <c r="A144" s="170"/>
      <c r="B144" s="162"/>
      <c r="C144" s="167"/>
      <c r="D144" s="167"/>
      <c r="E144" s="164"/>
      <c r="F144" s="164"/>
      <c r="G144" s="205"/>
      <c r="H144" s="205"/>
      <c r="I144" s="160"/>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6"/>
      <c r="AK144" s="181" t="s">
        <v>96</v>
      </c>
      <c r="AL144" s="182"/>
      <c r="AM144" s="182"/>
      <c r="AN144" s="56" t="s">
        <v>96</v>
      </c>
      <c r="AO144" s="69" t="s">
        <v>96</v>
      </c>
      <c r="AP144" s="58">
        <f>AE141+AG141+AI141</f>
        <v>0</v>
      </c>
      <c r="AQ144" s="197"/>
      <c r="AT144" s="3"/>
      <c r="AU144" s="3"/>
      <c r="AV144" s="3"/>
      <c r="AW144" s="3"/>
    </row>
    <row r="145" spans="1:49" ht="20.25" customHeight="1">
      <c r="A145" s="170"/>
      <c r="B145" s="162" t="s">
        <v>366</v>
      </c>
      <c r="C145" s="167" t="s">
        <v>367</v>
      </c>
      <c r="D145" s="167"/>
      <c r="E145" s="164" t="s">
        <v>368</v>
      </c>
      <c r="F145" s="164" t="s">
        <v>369</v>
      </c>
      <c r="G145" s="205">
        <v>44562</v>
      </c>
      <c r="H145" s="205">
        <v>44651</v>
      </c>
      <c r="I145" s="160" t="s">
        <v>70</v>
      </c>
      <c r="J145" s="154">
        <v>0.25</v>
      </c>
      <c r="K145" s="154">
        <f t="shared" ref="K145" si="29">J145*(L145+N145+P145+R145+T145+V145+X145+Z145+AB145+AD145+AF145+AH145)</f>
        <v>0.25</v>
      </c>
      <c r="L145" s="154"/>
      <c r="M145" s="154"/>
      <c r="N145" s="154">
        <v>0.5</v>
      </c>
      <c r="O145" s="154">
        <v>0.5</v>
      </c>
      <c r="P145" s="154"/>
      <c r="Q145" s="154"/>
      <c r="R145" s="154"/>
      <c r="S145" s="154"/>
      <c r="T145" s="154"/>
      <c r="U145" s="154"/>
      <c r="V145" s="154">
        <v>0.5</v>
      </c>
      <c r="W145" s="154">
        <v>0.5</v>
      </c>
      <c r="X145" s="154"/>
      <c r="Y145" s="154"/>
      <c r="Z145" s="154"/>
      <c r="AA145" s="154"/>
      <c r="AB145" s="154"/>
      <c r="AC145" s="154"/>
      <c r="AD145" s="154"/>
      <c r="AE145" s="154"/>
      <c r="AF145" s="154"/>
      <c r="AG145" s="154"/>
      <c r="AH145" s="154"/>
      <c r="AI145" s="154"/>
      <c r="AJ145" s="156">
        <f>J145*(M145+O145+Q145+S145+U145+W145+Y145+AA145+AC145+AE145+AG145+AI145)</f>
        <v>0.25</v>
      </c>
      <c r="AK145" s="208" t="s">
        <v>370</v>
      </c>
      <c r="AL145" s="209"/>
      <c r="AM145" s="209"/>
      <c r="AN145" s="52" t="s">
        <v>371</v>
      </c>
      <c r="AO145" s="70" t="s">
        <v>73</v>
      </c>
      <c r="AP145" s="53">
        <f>M145+O145+Q145</f>
        <v>0.5</v>
      </c>
      <c r="AQ145" s="202">
        <f t="shared" ref="AQ145" si="30">SUM(AP145:AP148)</f>
        <v>1</v>
      </c>
      <c r="AT145" s="3"/>
      <c r="AU145" s="3"/>
      <c r="AV145" s="3"/>
      <c r="AW145" s="3"/>
    </row>
    <row r="146" spans="1:49" ht="20.25" customHeight="1">
      <c r="A146" s="170"/>
      <c r="B146" s="162"/>
      <c r="C146" s="167"/>
      <c r="D146" s="167"/>
      <c r="E146" s="164"/>
      <c r="F146" s="164"/>
      <c r="G146" s="205"/>
      <c r="H146" s="205"/>
      <c r="I146" s="160"/>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6"/>
      <c r="AK146" s="183" t="s">
        <v>372</v>
      </c>
      <c r="AL146" s="178"/>
      <c r="AM146" s="178"/>
      <c r="AN146" s="47" t="s">
        <v>373</v>
      </c>
      <c r="AO146" s="68" t="s">
        <v>73</v>
      </c>
      <c r="AP146" s="24">
        <f>S145+U145+W145</f>
        <v>0.5</v>
      </c>
      <c r="AQ146" s="196"/>
      <c r="AT146" s="3"/>
      <c r="AU146" s="3"/>
      <c r="AV146" s="3"/>
      <c r="AW146" s="3"/>
    </row>
    <row r="147" spans="1:49" ht="20.25" customHeight="1">
      <c r="A147" s="170"/>
      <c r="B147" s="162"/>
      <c r="C147" s="167"/>
      <c r="D147" s="167"/>
      <c r="E147" s="164"/>
      <c r="F147" s="164"/>
      <c r="G147" s="205"/>
      <c r="H147" s="205"/>
      <c r="I147" s="160"/>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6"/>
      <c r="AK147" s="177" t="s">
        <v>88</v>
      </c>
      <c r="AL147" s="178"/>
      <c r="AM147" s="178"/>
      <c r="AN147" s="46" t="s">
        <v>88</v>
      </c>
      <c r="AO147" s="68" t="s">
        <v>88</v>
      </c>
      <c r="AP147" s="24">
        <f>Y145+AA145+AC145</f>
        <v>0</v>
      </c>
      <c r="AQ147" s="196"/>
      <c r="AT147" s="3"/>
      <c r="AU147" s="3"/>
      <c r="AV147" s="3"/>
      <c r="AW147" s="3"/>
    </row>
    <row r="148" spans="1:49" ht="20.25" customHeight="1">
      <c r="A148" s="210"/>
      <c r="B148" s="204"/>
      <c r="C148" s="212"/>
      <c r="D148" s="212"/>
      <c r="E148" s="213"/>
      <c r="F148" s="213"/>
      <c r="G148" s="206"/>
      <c r="H148" s="206"/>
      <c r="I148" s="201"/>
      <c r="J148" s="184"/>
      <c r="K148" s="184"/>
      <c r="L148" s="184"/>
      <c r="M148" s="184"/>
      <c r="N148" s="154"/>
      <c r="O148" s="15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92"/>
      <c r="AK148" s="181" t="s">
        <v>78</v>
      </c>
      <c r="AL148" s="182"/>
      <c r="AM148" s="182"/>
      <c r="AN148" s="57" t="s">
        <v>78</v>
      </c>
      <c r="AO148" s="69" t="s">
        <v>78</v>
      </c>
      <c r="AP148" s="58">
        <f>AE145+AG145+AI145</f>
        <v>0</v>
      </c>
      <c r="AQ148" s="197"/>
      <c r="AT148" s="3"/>
      <c r="AU148" s="3"/>
      <c r="AV148" s="3"/>
      <c r="AW148" s="3"/>
    </row>
    <row r="149" spans="1:49" ht="20.25" customHeight="1">
      <c r="A149" s="169" t="s">
        <v>374</v>
      </c>
      <c r="B149" s="172" t="s">
        <v>375</v>
      </c>
      <c r="C149" s="191" t="s">
        <v>376</v>
      </c>
      <c r="D149" s="191"/>
      <c r="E149" s="173" t="s">
        <v>377</v>
      </c>
      <c r="F149" s="173" t="s">
        <v>378</v>
      </c>
      <c r="G149" s="207">
        <v>44562</v>
      </c>
      <c r="H149" s="207">
        <v>44651</v>
      </c>
      <c r="I149" s="190" t="s">
        <v>70</v>
      </c>
      <c r="J149" s="187">
        <v>0.33</v>
      </c>
      <c r="K149" s="187">
        <f>J149*(L149+N149+P149+R149+T149+V149+X149+Z149+AB149+AD149+AF149+AH149)</f>
        <v>0.44220000000000004</v>
      </c>
      <c r="L149" s="187">
        <v>0.34</v>
      </c>
      <c r="M149" s="187"/>
      <c r="N149" s="187"/>
      <c r="O149" s="187"/>
      <c r="P149" s="154">
        <v>1</v>
      </c>
      <c r="Q149" s="154">
        <v>1</v>
      </c>
      <c r="R149" s="187"/>
      <c r="S149" s="187"/>
      <c r="T149" s="187"/>
      <c r="U149" s="187"/>
      <c r="V149" s="187"/>
      <c r="W149" s="187"/>
      <c r="X149" s="187"/>
      <c r="Y149" s="187"/>
      <c r="Z149" s="187"/>
      <c r="AA149" s="187"/>
      <c r="AB149" s="187"/>
      <c r="AC149" s="187"/>
      <c r="AD149" s="187"/>
      <c r="AE149" s="187"/>
      <c r="AF149" s="187"/>
      <c r="AG149" s="187"/>
      <c r="AH149" s="187"/>
      <c r="AI149" s="187"/>
      <c r="AJ149" s="188">
        <f>J149*(M149+O149+Q149+S149+U149+W149+Y149+AA149+AC149+AE149+AG149+AI149)</f>
        <v>0.33</v>
      </c>
      <c r="AK149" s="158" t="s">
        <v>379</v>
      </c>
      <c r="AL149" s="159"/>
      <c r="AM149" s="159"/>
      <c r="AN149" s="52" t="s">
        <v>283</v>
      </c>
      <c r="AO149" s="70" t="s">
        <v>73</v>
      </c>
      <c r="AP149" s="53">
        <f>M149+O149+Q149</f>
        <v>1</v>
      </c>
      <c r="AQ149" s="202">
        <f>SUM(AP149:AP152)</f>
        <v>1</v>
      </c>
      <c r="AT149" s="3"/>
      <c r="AU149" s="3"/>
      <c r="AV149" s="3"/>
      <c r="AW149" s="3"/>
    </row>
    <row r="150" spans="1:49" ht="20.25" customHeight="1">
      <c r="A150" s="170"/>
      <c r="B150" s="162"/>
      <c r="C150" s="167"/>
      <c r="D150" s="167"/>
      <c r="E150" s="164"/>
      <c r="F150" s="164"/>
      <c r="G150" s="205"/>
      <c r="H150" s="205"/>
      <c r="I150" s="160"/>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6"/>
      <c r="AK150" s="177" t="s">
        <v>96</v>
      </c>
      <c r="AL150" s="178"/>
      <c r="AM150" s="178"/>
      <c r="AN150" s="47" t="s">
        <v>96</v>
      </c>
      <c r="AO150" s="68" t="s">
        <v>96</v>
      </c>
      <c r="AP150" s="24">
        <f>S149+U149+W149</f>
        <v>0</v>
      </c>
      <c r="AQ150" s="196"/>
      <c r="AT150" s="3"/>
      <c r="AU150" s="3"/>
      <c r="AV150" s="3"/>
      <c r="AW150" s="3"/>
    </row>
    <row r="151" spans="1:49" ht="20.25" customHeight="1">
      <c r="A151" s="170"/>
      <c r="B151" s="162"/>
      <c r="C151" s="167"/>
      <c r="D151" s="167"/>
      <c r="E151" s="164"/>
      <c r="F151" s="164"/>
      <c r="G151" s="205"/>
      <c r="H151" s="205"/>
      <c r="I151" s="160"/>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6"/>
      <c r="AK151" s="177" t="s">
        <v>88</v>
      </c>
      <c r="AL151" s="178"/>
      <c r="AM151" s="178"/>
      <c r="AN151" s="46" t="s">
        <v>88</v>
      </c>
      <c r="AO151" s="68" t="s">
        <v>88</v>
      </c>
      <c r="AP151" s="24">
        <f>Y149+AA149+AC149</f>
        <v>0</v>
      </c>
      <c r="AQ151" s="196"/>
      <c r="AT151" s="3"/>
      <c r="AU151" s="3"/>
      <c r="AV151" s="3"/>
      <c r="AW151" s="3"/>
    </row>
    <row r="152" spans="1:49" ht="20.25" customHeight="1">
      <c r="A152" s="170"/>
      <c r="B152" s="162"/>
      <c r="C152" s="167"/>
      <c r="D152" s="167"/>
      <c r="E152" s="164"/>
      <c r="F152" s="164"/>
      <c r="G152" s="205"/>
      <c r="H152" s="205"/>
      <c r="I152" s="160"/>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6"/>
      <c r="AK152" s="181" t="s">
        <v>78</v>
      </c>
      <c r="AL152" s="182"/>
      <c r="AM152" s="182"/>
      <c r="AN152" s="57" t="s">
        <v>78</v>
      </c>
      <c r="AO152" s="69" t="s">
        <v>78</v>
      </c>
      <c r="AP152" s="58">
        <f>AE149+AG149+AI149</f>
        <v>0</v>
      </c>
      <c r="AQ152" s="197"/>
      <c r="AT152" s="3"/>
      <c r="AU152" s="3"/>
      <c r="AV152" s="3"/>
      <c r="AW152" s="3"/>
    </row>
    <row r="153" spans="1:49" ht="20.25" customHeight="1">
      <c r="A153" s="170"/>
      <c r="B153" s="162" t="s">
        <v>380</v>
      </c>
      <c r="C153" s="167" t="s">
        <v>381</v>
      </c>
      <c r="D153" s="167"/>
      <c r="E153" s="164" t="s">
        <v>382</v>
      </c>
      <c r="F153" s="164" t="s">
        <v>383</v>
      </c>
      <c r="G153" s="205">
        <v>44562</v>
      </c>
      <c r="H153" s="205">
        <v>44834</v>
      </c>
      <c r="I153" s="160" t="s">
        <v>70</v>
      </c>
      <c r="J153" s="154">
        <v>0.33</v>
      </c>
      <c r="K153" s="154">
        <f t="shared" ref="K153" si="31">J153*(L153+N153+P153+R153+T153+V153+X153+Z153+AB153+AD153+AF153+AH153)</f>
        <v>0.33</v>
      </c>
      <c r="L153" s="154">
        <v>0.11</v>
      </c>
      <c r="M153" s="154"/>
      <c r="N153" s="154">
        <v>0.11</v>
      </c>
      <c r="O153" s="154"/>
      <c r="P153" s="154">
        <v>0.11</v>
      </c>
      <c r="Q153" s="154"/>
      <c r="R153" s="154">
        <v>0.11</v>
      </c>
      <c r="S153" s="154"/>
      <c r="T153" s="154">
        <v>0.11</v>
      </c>
      <c r="U153" s="154"/>
      <c r="V153" s="154">
        <v>0.11</v>
      </c>
      <c r="W153" s="154"/>
      <c r="X153" s="154">
        <v>0.11</v>
      </c>
      <c r="Y153" s="154"/>
      <c r="Z153" s="154">
        <v>0.11</v>
      </c>
      <c r="AA153" s="154"/>
      <c r="AB153" s="154">
        <v>0.12</v>
      </c>
      <c r="AC153" s="154"/>
      <c r="AD153" s="154"/>
      <c r="AE153" s="154"/>
      <c r="AF153" s="154"/>
      <c r="AG153" s="154"/>
      <c r="AH153" s="154"/>
      <c r="AI153" s="154"/>
      <c r="AJ153" s="156">
        <f>J153*(M153+O153+Q153+S153+U153+W153+Y153+AA153+AC153+AE153+AG153+AI153)</f>
        <v>0</v>
      </c>
      <c r="AK153" s="158" t="s">
        <v>96</v>
      </c>
      <c r="AL153" s="159"/>
      <c r="AM153" s="159"/>
      <c r="AN153" s="52" t="s">
        <v>96</v>
      </c>
      <c r="AO153" s="70" t="s">
        <v>96</v>
      </c>
      <c r="AP153" s="53">
        <f>M153+O153+Q153</f>
        <v>0</v>
      </c>
      <c r="AQ153" s="202">
        <f t="shared" ref="AQ153" si="32">SUM(AP153:AP156)</f>
        <v>0</v>
      </c>
      <c r="AT153" s="3"/>
      <c r="AU153" s="3"/>
      <c r="AV153" s="3"/>
      <c r="AW153" s="3"/>
    </row>
    <row r="154" spans="1:49" ht="20.25" customHeight="1">
      <c r="A154" s="170"/>
      <c r="B154" s="162"/>
      <c r="C154" s="167"/>
      <c r="D154" s="167"/>
      <c r="E154" s="164"/>
      <c r="F154" s="164"/>
      <c r="G154" s="205"/>
      <c r="H154" s="205"/>
      <c r="I154" s="160"/>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6"/>
      <c r="AK154" s="177" t="s">
        <v>96</v>
      </c>
      <c r="AL154" s="178"/>
      <c r="AM154" s="178"/>
      <c r="AN154" s="47" t="s">
        <v>96</v>
      </c>
      <c r="AO154" s="68" t="s">
        <v>96</v>
      </c>
      <c r="AP154" s="24">
        <f>S153+U153+W153</f>
        <v>0</v>
      </c>
      <c r="AQ154" s="196"/>
      <c r="AT154" s="3"/>
      <c r="AU154" s="3"/>
      <c r="AV154" s="3"/>
      <c r="AW154" s="3"/>
    </row>
    <row r="155" spans="1:49" ht="20.25" customHeight="1">
      <c r="A155" s="170"/>
      <c r="B155" s="162"/>
      <c r="C155" s="167"/>
      <c r="D155" s="167"/>
      <c r="E155" s="164"/>
      <c r="F155" s="164"/>
      <c r="G155" s="205"/>
      <c r="H155" s="205"/>
      <c r="I155" s="160"/>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6"/>
      <c r="AK155" s="177" t="s">
        <v>88</v>
      </c>
      <c r="AL155" s="178"/>
      <c r="AM155" s="178"/>
      <c r="AN155" s="46" t="s">
        <v>88</v>
      </c>
      <c r="AO155" s="63" t="s">
        <v>384</v>
      </c>
      <c r="AP155" s="24">
        <f>Y153+AA153+AC153</f>
        <v>0</v>
      </c>
      <c r="AQ155" s="196"/>
      <c r="AT155" s="3"/>
      <c r="AU155" s="3"/>
      <c r="AV155" s="3"/>
      <c r="AW155" s="3"/>
    </row>
    <row r="156" spans="1:49" ht="20.25" customHeight="1">
      <c r="A156" s="170"/>
      <c r="B156" s="162"/>
      <c r="C156" s="167"/>
      <c r="D156" s="167"/>
      <c r="E156" s="164"/>
      <c r="F156" s="164"/>
      <c r="G156" s="205"/>
      <c r="H156" s="205"/>
      <c r="I156" s="160"/>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6"/>
      <c r="AK156" s="179" t="s">
        <v>78</v>
      </c>
      <c r="AL156" s="180"/>
      <c r="AM156" s="180"/>
      <c r="AN156" s="54" t="s">
        <v>78</v>
      </c>
      <c r="AO156" s="72" t="s">
        <v>78</v>
      </c>
      <c r="AP156" s="55">
        <f>AE153+AG153+AI153</f>
        <v>0</v>
      </c>
      <c r="AQ156" s="203"/>
      <c r="AT156" s="3"/>
      <c r="AU156" s="3"/>
      <c r="AV156" s="3"/>
      <c r="AW156" s="3"/>
    </row>
    <row r="157" spans="1:49" ht="20.25" customHeight="1">
      <c r="A157" s="170"/>
      <c r="B157" s="162" t="s">
        <v>385</v>
      </c>
      <c r="C157" s="160" t="s">
        <v>386</v>
      </c>
      <c r="D157" s="160"/>
      <c r="E157" s="160" t="s">
        <v>387</v>
      </c>
      <c r="F157" s="160" t="s">
        <v>388</v>
      </c>
      <c r="G157" s="205">
        <v>44743</v>
      </c>
      <c r="H157" s="205">
        <v>44834</v>
      </c>
      <c r="I157" s="160" t="s">
        <v>70</v>
      </c>
      <c r="J157" s="154">
        <v>0.34</v>
      </c>
      <c r="K157" s="154">
        <f t="shared" ref="K157" si="33">J157*(L157+N157+P157+R157+T157+V157+X157+Z157+AB157+AD157+AF157+AH157)</f>
        <v>0.34</v>
      </c>
      <c r="L157" s="154"/>
      <c r="M157" s="154"/>
      <c r="N157" s="154"/>
      <c r="O157" s="154"/>
      <c r="P157" s="154">
        <v>0.33</v>
      </c>
      <c r="Q157" s="154"/>
      <c r="R157" s="154">
        <v>0.33</v>
      </c>
      <c r="S157" s="154"/>
      <c r="T157" s="154">
        <v>0.34</v>
      </c>
      <c r="U157" s="154"/>
      <c r="V157" s="154"/>
      <c r="W157" s="154"/>
      <c r="X157" s="154"/>
      <c r="Y157" s="154"/>
      <c r="Z157" s="154"/>
      <c r="AA157" s="154"/>
      <c r="AB157" s="154"/>
      <c r="AC157" s="154">
        <v>1</v>
      </c>
      <c r="AD157" s="154"/>
      <c r="AE157" s="154"/>
      <c r="AF157" s="154"/>
      <c r="AG157" s="154"/>
      <c r="AH157" s="154"/>
      <c r="AI157" s="154"/>
      <c r="AJ157" s="156">
        <f>J157*(M157+O157+Q157+S157+U157+W157+Y157+AA157+AC157+AE157+AG157+AI157)</f>
        <v>0.34</v>
      </c>
      <c r="AK157" s="193" t="s">
        <v>96</v>
      </c>
      <c r="AL157" s="194"/>
      <c r="AM157" s="194"/>
      <c r="AN157" s="59" t="s">
        <v>96</v>
      </c>
      <c r="AO157" s="67" t="s">
        <v>96</v>
      </c>
      <c r="AP157" s="60">
        <f>M157+O157+Q157</f>
        <v>0</v>
      </c>
      <c r="AQ157" s="195">
        <f t="shared" ref="AQ157" si="34">SUM(AP157:AP160)</f>
        <v>1</v>
      </c>
      <c r="AT157" s="3"/>
      <c r="AU157" s="3"/>
      <c r="AV157" s="3"/>
      <c r="AW157" s="3"/>
    </row>
    <row r="158" spans="1:49" ht="20.25" customHeight="1">
      <c r="A158" s="170"/>
      <c r="B158" s="162"/>
      <c r="C158" s="160"/>
      <c r="D158" s="160"/>
      <c r="E158" s="160"/>
      <c r="F158" s="160"/>
      <c r="G158" s="205"/>
      <c r="H158" s="205"/>
      <c r="I158" s="160"/>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6"/>
      <c r="AK158" s="177" t="s">
        <v>96</v>
      </c>
      <c r="AL158" s="178"/>
      <c r="AM158" s="178"/>
      <c r="AN158" s="47" t="s">
        <v>96</v>
      </c>
      <c r="AO158" s="68" t="s">
        <v>96</v>
      </c>
      <c r="AP158" s="24">
        <f>S157+U157+W157</f>
        <v>0</v>
      </c>
      <c r="AQ158" s="196"/>
      <c r="AT158" s="3"/>
      <c r="AU158" s="3"/>
      <c r="AV158" s="3"/>
      <c r="AW158" s="3"/>
    </row>
    <row r="159" spans="1:49" ht="20.25" customHeight="1">
      <c r="A159" s="170"/>
      <c r="B159" s="162"/>
      <c r="C159" s="160"/>
      <c r="D159" s="160"/>
      <c r="E159" s="160"/>
      <c r="F159" s="160"/>
      <c r="G159" s="205"/>
      <c r="H159" s="205"/>
      <c r="I159" s="160"/>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6"/>
      <c r="AK159" s="198" t="s">
        <v>284</v>
      </c>
      <c r="AL159" s="199"/>
      <c r="AM159" s="200"/>
      <c r="AN159" s="51" t="s">
        <v>285</v>
      </c>
      <c r="AO159" s="62" t="s">
        <v>73</v>
      </c>
      <c r="AP159" s="24">
        <f>Y157+AA157+AC157</f>
        <v>1</v>
      </c>
      <c r="AQ159" s="196"/>
      <c r="AT159" s="3"/>
      <c r="AU159" s="3"/>
      <c r="AV159" s="3"/>
      <c r="AW159" s="3"/>
    </row>
    <row r="160" spans="1:49" ht="20.25" customHeight="1">
      <c r="A160" s="210"/>
      <c r="B160" s="204"/>
      <c r="C160" s="201"/>
      <c r="D160" s="201"/>
      <c r="E160" s="201"/>
      <c r="F160" s="201"/>
      <c r="G160" s="206"/>
      <c r="H160" s="206"/>
      <c r="I160" s="201"/>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92"/>
      <c r="AK160" s="181" t="s">
        <v>78</v>
      </c>
      <c r="AL160" s="182"/>
      <c r="AM160" s="182"/>
      <c r="AN160" s="57" t="s">
        <v>78</v>
      </c>
      <c r="AO160" s="69" t="s">
        <v>78</v>
      </c>
      <c r="AP160" s="58">
        <f>AE157+AG157+AI157</f>
        <v>0</v>
      </c>
      <c r="AQ160" s="197"/>
      <c r="AT160" s="3"/>
      <c r="AU160" s="3"/>
      <c r="AV160" s="3"/>
      <c r="AW160" s="3"/>
    </row>
    <row r="161" spans="1:49" ht="20.25" customHeight="1">
      <c r="A161" s="169" t="s">
        <v>389</v>
      </c>
      <c r="B161" s="172" t="s">
        <v>390</v>
      </c>
      <c r="C161" s="173" t="s">
        <v>391</v>
      </c>
      <c r="D161" s="173"/>
      <c r="E161" s="173" t="s">
        <v>392</v>
      </c>
      <c r="F161" s="191" t="s">
        <v>393</v>
      </c>
      <c r="G161" s="189">
        <v>44562</v>
      </c>
      <c r="H161" s="189">
        <v>44651</v>
      </c>
      <c r="I161" s="190" t="s">
        <v>70</v>
      </c>
      <c r="J161" s="187">
        <v>0.1</v>
      </c>
      <c r="K161" s="187">
        <f>J161*(L161+N161+P161+R161+T161+V161+X161+Z161+AB161+AD161+AF161+AH161)</f>
        <v>0.13400000000000001</v>
      </c>
      <c r="L161" s="187">
        <v>0.34</v>
      </c>
      <c r="M161" s="187"/>
      <c r="N161" s="187"/>
      <c r="O161" s="187"/>
      <c r="P161" s="154">
        <v>1</v>
      </c>
      <c r="Q161" s="154">
        <v>1</v>
      </c>
      <c r="R161" s="187"/>
      <c r="S161" s="187"/>
      <c r="T161" s="187"/>
      <c r="U161" s="187"/>
      <c r="V161" s="187"/>
      <c r="W161" s="187"/>
      <c r="X161" s="187"/>
      <c r="Y161" s="187"/>
      <c r="Z161" s="187"/>
      <c r="AA161" s="187"/>
      <c r="AB161" s="187"/>
      <c r="AC161" s="187"/>
      <c r="AD161" s="187"/>
      <c r="AE161" s="187"/>
      <c r="AF161" s="187"/>
      <c r="AG161" s="187"/>
      <c r="AH161" s="187"/>
      <c r="AI161" s="187"/>
      <c r="AJ161" s="188">
        <f>J161*(M161+O161+Q161+S161+U161+W161+Y161+AA161+AC161+AE161+AG161+AI161)</f>
        <v>0.1</v>
      </c>
      <c r="AK161" s="158" t="s">
        <v>394</v>
      </c>
      <c r="AL161" s="159"/>
      <c r="AM161" s="159"/>
      <c r="AN161" s="52" t="s">
        <v>395</v>
      </c>
      <c r="AO161" s="70" t="s">
        <v>73</v>
      </c>
      <c r="AP161" s="53">
        <f>M161+O161+Q161</f>
        <v>1</v>
      </c>
      <c r="AQ161" s="174">
        <f>SUM(AP161:AP164)</f>
        <v>1</v>
      </c>
      <c r="AT161" s="3"/>
      <c r="AU161" s="3"/>
      <c r="AV161" s="3"/>
      <c r="AW161" s="3"/>
    </row>
    <row r="162" spans="1:49" ht="20.25" customHeight="1">
      <c r="A162" s="170"/>
      <c r="B162" s="162"/>
      <c r="C162" s="164"/>
      <c r="D162" s="164"/>
      <c r="E162" s="164"/>
      <c r="F162" s="167"/>
      <c r="G162" s="167"/>
      <c r="H162" s="167"/>
      <c r="I162" s="160"/>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6"/>
      <c r="AK162" s="177" t="s">
        <v>96</v>
      </c>
      <c r="AL162" s="178"/>
      <c r="AM162" s="178"/>
      <c r="AN162" s="47" t="s">
        <v>96</v>
      </c>
      <c r="AO162" s="68" t="s">
        <v>96</v>
      </c>
      <c r="AP162" s="24">
        <f>S161+U161+W161</f>
        <v>0</v>
      </c>
      <c r="AQ162" s="175"/>
      <c r="AT162" s="3"/>
      <c r="AU162" s="3"/>
      <c r="AV162" s="3"/>
      <c r="AW162" s="3"/>
    </row>
    <row r="163" spans="1:49" ht="20.25" customHeight="1">
      <c r="A163" s="170"/>
      <c r="B163" s="162"/>
      <c r="C163" s="164"/>
      <c r="D163" s="164"/>
      <c r="E163" s="164"/>
      <c r="F163" s="167"/>
      <c r="G163" s="167"/>
      <c r="H163" s="167"/>
      <c r="I163" s="160"/>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6"/>
      <c r="AK163" s="177" t="s">
        <v>88</v>
      </c>
      <c r="AL163" s="178"/>
      <c r="AM163" s="178"/>
      <c r="AN163" s="46" t="s">
        <v>88</v>
      </c>
      <c r="AO163" s="68" t="s">
        <v>88</v>
      </c>
      <c r="AP163" s="24">
        <f>Y161+AA161+AC161</f>
        <v>0</v>
      </c>
      <c r="AQ163" s="175"/>
      <c r="AT163" s="3"/>
      <c r="AU163" s="3"/>
      <c r="AV163" s="3"/>
      <c r="AW163" s="3"/>
    </row>
    <row r="164" spans="1:49" ht="20.25" customHeight="1">
      <c r="A164" s="170"/>
      <c r="B164" s="162"/>
      <c r="C164" s="164"/>
      <c r="D164" s="164"/>
      <c r="E164" s="164"/>
      <c r="F164" s="167"/>
      <c r="G164" s="167"/>
      <c r="H164" s="167"/>
      <c r="I164" s="160"/>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6"/>
      <c r="AK164" s="181" t="s">
        <v>78</v>
      </c>
      <c r="AL164" s="182"/>
      <c r="AM164" s="182"/>
      <c r="AN164" s="57" t="s">
        <v>78</v>
      </c>
      <c r="AO164" s="69" t="s">
        <v>78</v>
      </c>
      <c r="AP164" s="58">
        <f>AE161+AG161+AI161</f>
        <v>0</v>
      </c>
      <c r="AQ164" s="175"/>
      <c r="AT164" s="3"/>
      <c r="AU164" s="3"/>
      <c r="AV164" s="3"/>
      <c r="AW164" s="3"/>
    </row>
    <row r="165" spans="1:49" ht="20.25" customHeight="1">
      <c r="A165" s="170"/>
      <c r="B165" s="162" t="s">
        <v>396</v>
      </c>
      <c r="C165" s="164" t="s">
        <v>397</v>
      </c>
      <c r="D165" s="164"/>
      <c r="E165" s="164" t="s">
        <v>398</v>
      </c>
      <c r="F165" s="164" t="s">
        <v>399</v>
      </c>
      <c r="G165" s="166">
        <v>44652</v>
      </c>
      <c r="H165" s="166">
        <v>44742</v>
      </c>
      <c r="I165" s="160" t="s">
        <v>70</v>
      </c>
      <c r="J165" s="154">
        <v>0.1</v>
      </c>
      <c r="K165" s="154">
        <f t="shared" ref="K165" si="35">J165*(L165+N165+P165+R165+T165+V165+X165+Z165+AB165+AD165+AF165+AH165)</f>
        <v>0.1</v>
      </c>
      <c r="L165" s="154"/>
      <c r="M165" s="154"/>
      <c r="N165" s="154"/>
      <c r="O165" s="154"/>
      <c r="P165" s="154"/>
      <c r="Q165" s="154"/>
      <c r="R165" s="154"/>
      <c r="S165" s="154"/>
      <c r="T165" s="154"/>
      <c r="U165" s="154"/>
      <c r="V165" s="154">
        <v>1</v>
      </c>
      <c r="W165" s="154">
        <v>1</v>
      </c>
      <c r="X165" s="154"/>
      <c r="Y165" s="154"/>
      <c r="Z165" s="154"/>
      <c r="AA165" s="154"/>
      <c r="AB165" s="154"/>
      <c r="AC165" s="154"/>
      <c r="AD165" s="154"/>
      <c r="AE165" s="154"/>
      <c r="AF165" s="154"/>
      <c r="AG165" s="154"/>
      <c r="AH165" s="154"/>
      <c r="AI165" s="154"/>
      <c r="AJ165" s="156">
        <f>J165*(M165+O165+Q165+S165+U165+W165+Y165+AA165+AC165+AE165+AG165+AI165)</f>
        <v>0.1</v>
      </c>
      <c r="AK165" s="158" t="s">
        <v>96</v>
      </c>
      <c r="AL165" s="159"/>
      <c r="AM165" s="159"/>
      <c r="AN165" s="52" t="s">
        <v>96</v>
      </c>
      <c r="AO165" s="70" t="s">
        <v>96</v>
      </c>
      <c r="AP165" s="53">
        <f>M165+O165+Q165</f>
        <v>0</v>
      </c>
      <c r="AQ165" s="174">
        <f t="shared" ref="AQ165" si="36">SUM(AP165:AP168)</f>
        <v>1</v>
      </c>
      <c r="AT165" s="3"/>
      <c r="AU165" s="3"/>
      <c r="AV165" s="3"/>
      <c r="AW165" s="3"/>
    </row>
    <row r="166" spans="1:49" ht="20.25" customHeight="1">
      <c r="A166" s="170"/>
      <c r="B166" s="162"/>
      <c r="C166" s="164"/>
      <c r="D166" s="164"/>
      <c r="E166" s="164"/>
      <c r="F166" s="164"/>
      <c r="G166" s="167"/>
      <c r="H166" s="167"/>
      <c r="I166" s="160"/>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6"/>
      <c r="AK166" s="177" t="s">
        <v>400</v>
      </c>
      <c r="AL166" s="178"/>
      <c r="AM166" s="178"/>
      <c r="AN166" s="47" t="s">
        <v>401</v>
      </c>
      <c r="AO166" s="68" t="s">
        <v>73</v>
      </c>
      <c r="AP166" s="24">
        <f>S165+U165+W165</f>
        <v>1</v>
      </c>
      <c r="AQ166" s="175"/>
      <c r="AT166" s="3"/>
      <c r="AU166" s="3"/>
      <c r="AV166" s="3"/>
      <c r="AW166" s="3"/>
    </row>
    <row r="167" spans="1:49" ht="20.25" customHeight="1">
      <c r="A167" s="170"/>
      <c r="B167" s="162"/>
      <c r="C167" s="164"/>
      <c r="D167" s="164"/>
      <c r="E167" s="164"/>
      <c r="F167" s="164"/>
      <c r="G167" s="167"/>
      <c r="H167" s="167"/>
      <c r="I167" s="160"/>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6"/>
      <c r="AK167" s="177" t="s">
        <v>88</v>
      </c>
      <c r="AL167" s="178"/>
      <c r="AM167" s="178"/>
      <c r="AN167" s="46" t="s">
        <v>88</v>
      </c>
      <c r="AO167" s="68" t="s">
        <v>88</v>
      </c>
      <c r="AP167" s="24">
        <f>Y165+AA165+AC165</f>
        <v>0</v>
      </c>
      <c r="AQ167" s="175"/>
      <c r="AT167" s="3"/>
      <c r="AU167" s="3"/>
      <c r="AV167" s="3"/>
      <c r="AW167" s="3"/>
    </row>
    <row r="168" spans="1:49" ht="20.25" customHeight="1">
      <c r="A168" s="170"/>
      <c r="B168" s="162"/>
      <c r="C168" s="164"/>
      <c r="D168" s="164"/>
      <c r="E168" s="164"/>
      <c r="F168" s="164"/>
      <c r="G168" s="167"/>
      <c r="H168" s="167"/>
      <c r="I168" s="160"/>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6"/>
      <c r="AK168" s="181" t="s">
        <v>78</v>
      </c>
      <c r="AL168" s="182"/>
      <c r="AM168" s="182"/>
      <c r="AN168" s="57" t="s">
        <v>78</v>
      </c>
      <c r="AO168" s="69" t="s">
        <v>78</v>
      </c>
      <c r="AP168" s="58">
        <f>AE165+AG165+AI165</f>
        <v>0</v>
      </c>
      <c r="AQ168" s="175"/>
      <c r="AT168" s="3"/>
      <c r="AU168" s="3"/>
      <c r="AV168" s="3"/>
      <c r="AW168" s="3"/>
    </row>
    <row r="169" spans="1:49" ht="20.25" customHeight="1">
      <c r="A169" s="170"/>
      <c r="B169" s="162" t="s">
        <v>402</v>
      </c>
      <c r="C169" s="164" t="s">
        <v>403</v>
      </c>
      <c r="D169" s="164"/>
      <c r="E169" s="164" t="s">
        <v>404</v>
      </c>
      <c r="F169" s="164" t="s">
        <v>405</v>
      </c>
      <c r="G169" s="166">
        <v>44562</v>
      </c>
      <c r="H169" s="166">
        <v>44742</v>
      </c>
      <c r="I169" s="160" t="s">
        <v>70</v>
      </c>
      <c r="J169" s="154">
        <v>0.1</v>
      </c>
      <c r="K169" s="154">
        <f t="shared" ref="K169" si="37">J169*(L169+N169+P169+R169+T169+V169+X169+Z169+AB169+AD169+AF169+AH169)</f>
        <v>0.11599999999999999</v>
      </c>
      <c r="L169" s="154">
        <v>0.16</v>
      </c>
      <c r="M169" s="154"/>
      <c r="N169" s="154"/>
      <c r="O169" s="154"/>
      <c r="P169" s="154">
        <v>1</v>
      </c>
      <c r="Q169" s="154">
        <v>1</v>
      </c>
      <c r="R169" s="154"/>
      <c r="S169" s="154"/>
      <c r="T169" s="154"/>
      <c r="U169" s="154"/>
      <c r="V169" s="154"/>
      <c r="W169" s="154"/>
      <c r="X169" s="154"/>
      <c r="Y169" s="154"/>
      <c r="Z169" s="154"/>
      <c r="AA169" s="154"/>
      <c r="AB169" s="154"/>
      <c r="AC169" s="154"/>
      <c r="AD169" s="154"/>
      <c r="AE169" s="154"/>
      <c r="AF169" s="154"/>
      <c r="AG169" s="154"/>
      <c r="AH169" s="154"/>
      <c r="AI169" s="154"/>
      <c r="AJ169" s="156">
        <f>J169*(M169+O169+Q169+S169+U169+W169+Y169+AA169+AC169+AE169+AG169+AI169)</f>
        <v>0.1</v>
      </c>
      <c r="AK169" s="158" t="s">
        <v>406</v>
      </c>
      <c r="AL169" s="159"/>
      <c r="AM169" s="159"/>
      <c r="AN169" s="52" t="s">
        <v>407</v>
      </c>
      <c r="AO169" s="70" t="s">
        <v>73</v>
      </c>
      <c r="AP169" s="53">
        <f>M169+O169+Q169</f>
        <v>1</v>
      </c>
      <c r="AQ169" s="174">
        <f t="shared" ref="AQ169" si="38">SUM(AP169:AP172)</f>
        <v>1</v>
      </c>
      <c r="AT169" s="3"/>
      <c r="AU169" s="3"/>
      <c r="AV169" s="3"/>
      <c r="AW169" s="3"/>
    </row>
    <row r="170" spans="1:49" ht="20.25" customHeight="1">
      <c r="A170" s="170"/>
      <c r="B170" s="162"/>
      <c r="C170" s="164"/>
      <c r="D170" s="164"/>
      <c r="E170" s="164"/>
      <c r="F170" s="164"/>
      <c r="G170" s="167"/>
      <c r="H170" s="167"/>
      <c r="I170" s="160"/>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6"/>
      <c r="AK170" s="177" t="s">
        <v>96</v>
      </c>
      <c r="AL170" s="178"/>
      <c r="AM170" s="178"/>
      <c r="AN170" s="47" t="s">
        <v>96</v>
      </c>
      <c r="AO170" s="68" t="s">
        <v>96</v>
      </c>
      <c r="AP170" s="24">
        <f>S169+U169+W169</f>
        <v>0</v>
      </c>
      <c r="AQ170" s="175"/>
      <c r="AT170" s="3"/>
      <c r="AU170" s="3"/>
      <c r="AV170" s="3"/>
      <c r="AW170" s="3"/>
    </row>
    <row r="171" spans="1:49" ht="20.25" customHeight="1">
      <c r="A171" s="170"/>
      <c r="B171" s="162"/>
      <c r="C171" s="164"/>
      <c r="D171" s="164"/>
      <c r="E171" s="164"/>
      <c r="F171" s="164"/>
      <c r="G171" s="167"/>
      <c r="H171" s="167"/>
      <c r="I171" s="160"/>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6"/>
      <c r="AK171" s="177" t="s">
        <v>88</v>
      </c>
      <c r="AL171" s="178"/>
      <c r="AM171" s="178"/>
      <c r="AN171" s="46" t="s">
        <v>88</v>
      </c>
      <c r="AO171" s="68" t="s">
        <v>88</v>
      </c>
      <c r="AP171" s="24">
        <f>Y169+AA169+AC169</f>
        <v>0</v>
      </c>
      <c r="AQ171" s="175"/>
      <c r="AT171" s="3"/>
      <c r="AU171" s="3"/>
      <c r="AV171" s="3"/>
      <c r="AW171" s="3"/>
    </row>
    <row r="172" spans="1:49" ht="20.25" customHeight="1">
      <c r="A172" s="170"/>
      <c r="B172" s="162"/>
      <c r="C172" s="164"/>
      <c r="D172" s="164"/>
      <c r="E172" s="164"/>
      <c r="F172" s="164"/>
      <c r="G172" s="167"/>
      <c r="H172" s="167"/>
      <c r="I172" s="160"/>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6"/>
      <c r="AK172" s="181" t="s">
        <v>78</v>
      </c>
      <c r="AL172" s="182"/>
      <c r="AM172" s="182"/>
      <c r="AN172" s="57" t="s">
        <v>78</v>
      </c>
      <c r="AO172" s="69" t="s">
        <v>78</v>
      </c>
      <c r="AP172" s="58">
        <f>AE169+AG169+AI169</f>
        <v>0</v>
      </c>
      <c r="AQ172" s="175"/>
      <c r="AT172" s="3"/>
      <c r="AU172" s="3"/>
      <c r="AV172" s="3"/>
      <c r="AW172" s="3"/>
    </row>
    <row r="173" spans="1:49" ht="20.25" customHeight="1">
      <c r="A173" s="170"/>
      <c r="B173" s="162" t="s">
        <v>408</v>
      </c>
      <c r="C173" s="164" t="s">
        <v>409</v>
      </c>
      <c r="D173" s="164"/>
      <c r="E173" s="164" t="s">
        <v>410</v>
      </c>
      <c r="F173" s="167" t="s">
        <v>411</v>
      </c>
      <c r="G173" s="166">
        <v>44652</v>
      </c>
      <c r="H173" s="166">
        <v>44895</v>
      </c>
      <c r="I173" s="160" t="s">
        <v>70</v>
      </c>
      <c r="J173" s="154">
        <v>0.1</v>
      </c>
      <c r="K173" s="154">
        <f t="shared" ref="K173" si="39">J173*(L173+N173+P173+R173+T173+V173+X173+Z173+AB173+AD173+AF173+AH173)</f>
        <v>0.1</v>
      </c>
      <c r="L173" s="154"/>
      <c r="M173" s="154"/>
      <c r="N173" s="154"/>
      <c r="O173" s="154"/>
      <c r="P173" s="184"/>
      <c r="Q173" s="184"/>
      <c r="R173" s="154"/>
      <c r="S173" s="154"/>
      <c r="T173" s="154"/>
      <c r="U173" s="154"/>
      <c r="V173" s="154">
        <v>0.5</v>
      </c>
      <c r="W173" s="154">
        <v>0.5</v>
      </c>
      <c r="X173" s="154"/>
      <c r="Y173" s="154"/>
      <c r="Z173" s="154">
        <v>0.5</v>
      </c>
      <c r="AA173" s="154">
        <v>0.5</v>
      </c>
      <c r="AB173" s="154"/>
      <c r="AC173" s="154"/>
      <c r="AD173" s="154"/>
      <c r="AE173" s="154"/>
      <c r="AF173" s="154"/>
      <c r="AG173" s="154"/>
      <c r="AH173" s="154"/>
      <c r="AI173" s="154"/>
      <c r="AJ173" s="156">
        <f>J173*(M173+O173+Q173+S173+U173+W173+Y173+AA173+AC173+AE173+AG173+AI173)</f>
        <v>0.1</v>
      </c>
      <c r="AK173" s="158" t="s">
        <v>96</v>
      </c>
      <c r="AL173" s="159"/>
      <c r="AM173" s="159"/>
      <c r="AN173" s="52" t="s">
        <v>96</v>
      </c>
      <c r="AO173" s="70" t="s">
        <v>96</v>
      </c>
      <c r="AP173" s="53">
        <f>M173+O173+Q173</f>
        <v>0</v>
      </c>
      <c r="AQ173" s="174">
        <f t="shared" ref="AQ173" si="40">SUM(AP173:AP176)</f>
        <v>1</v>
      </c>
      <c r="AT173" s="3"/>
      <c r="AU173" s="3"/>
      <c r="AV173" s="3"/>
      <c r="AW173" s="3"/>
    </row>
    <row r="174" spans="1:49" ht="20.25" customHeight="1">
      <c r="A174" s="170"/>
      <c r="B174" s="162"/>
      <c r="C174" s="164"/>
      <c r="D174" s="164"/>
      <c r="E174" s="164"/>
      <c r="F174" s="167"/>
      <c r="G174" s="167"/>
      <c r="H174" s="167"/>
      <c r="I174" s="160"/>
      <c r="J174" s="154"/>
      <c r="K174" s="154"/>
      <c r="L174" s="154"/>
      <c r="M174" s="154"/>
      <c r="N174" s="154"/>
      <c r="O174" s="154"/>
      <c r="P174" s="185"/>
      <c r="Q174" s="185"/>
      <c r="R174" s="154"/>
      <c r="S174" s="154"/>
      <c r="T174" s="154"/>
      <c r="U174" s="154"/>
      <c r="V174" s="154"/>
      <c r="W174" s="154"/>
      <c r="X174" s="154"/>
      <c r="Y174" s="154"/>
      <c r="Z174" s="154"/>
      <c r="AA174" s="154"/>
      <c r="AB174" s="154"/>
      <c r="AC174" s="154"/>
      <c r="AD174" s="154"/>
      <c r="AE174" s="154"/>
      <c r="AF174" s="154"/>
      <c r="AG174" s="154"/>
      <c r="AH174" s="154"/>
      <c r="AI174" s="154"/>
      <c r="AJ174" s="156"/>
      <c r="AK174" s="177" t="s">
        <v>412</v>
      </c>
      <c r="AL174" s="178"/>
      <c r="AM174" s="178"/>
      <c r="AN174" s="47" t="s">
        <v>413</v>
      </c>
      <c r="AO174" s="68" t="s">
        <v>73</v>
      </c>
      <c r="AP174" s="24">
        <f>S173+U173+W173</f>
        <v>0.5</v>
      </c>
      <c r="AQ174" s="175"/>
      <c r="AT174" s="3"/>
      <c r="AU174" s="3"/>
      <c r="AV174" s="3"/>
      <c r="AW174" s="3"/>
    </row>
    <row r="175" spans="1:49" ht="20.25" customHeight="1">
      <c r="A175" s="170"/>
      <c r="B175" s="162"/>
      <c r="C175" s="164"/>
      <c r="D175" s="164"/>
      <c r="E175" s="164"/>
      <c r="F175" s="167"/>
      <c r="G175" s="167"/>
      <c r="H175" s="167"/>
      <c r="I175" s="160"/>
      <c r="J175" s="154"/>
      <c r="K175" s="154"/>
      <c r="L175" s="154"/>
      <c r="M175" s="154"/>
      <c r="N175" s="154"/>
      <c r="O175" s="154"/>
      <c r="P175" s="185"/>
      <c r="Q175" s="185"/>
      <c r="R175" s="154"/>
      <c r="S175" s="154"/>
      <c r="T175" s="154"/>
      <c r="U175" s="154"/>
      <c r="V175" s="154"/>
      <c r="W175" s="154"/>
      <c r="X175" s="154"/>
      <c r="Y175" s="154"/>
      <c r="Z175" s="154"/>
      <c r="AA175" s="154"/>
      <c r="AB175" s="154"/>
      <c r="AC175" s="154"/>
      <c r="AD175" s="154"/>
      <c r="AE175" s="154"/>
      <c r="AF175" s="154"/>
      <c r="AG175" s="154"/>
      <c r="AH175" s="154"/>
      <c r="AI175" s="154"/>
      <c r="AJ175" s="156"/>
      <c r="AK175" s="183" t="s">
        <v>414</v>
      </c>
      <c r="AL175" s="178"/>
      <c r="AM175" s="178"/>
      <c r="AN175" s="47" t="s">
        <v>415</v>
      </c>
      <c r="AO175" s="68" t="s">
        <v>73</v>
      </c>
      <c r="AP175" s="24">
        <f>Y173+AA173+AC173</f>
        <v>0.5</v>
      </c>
      <c r="AQ175" s="175"/>
      <c r="AT175" s="3"/>
      <c r="AU175" s="3"/>
      <c r="AV175" s="3"/>
      <c r="AW175" s="3"/>
    </row>
    <row r="176" spans="1:49" ht="20.25" customHeight="1">
      <c r="A176" s="170"/>
      <c r="B176" s="162"/>
      <c r="C176" s="164"/>
      <c r="D176" s="164"/>
      <c r="E176" s="164"/>
      <c r="F176" s="167"/>
      <c r="G176" s="167"/>
      <c r="H176" s="167"/>
      <c r="I176" s="160"/>
      <c r="J176" s="154"/>
      <c r="K176" s="154"/>
      <c r="L176" s="154"/>
      <c r="M176" s="154"/>
      <c r="N176" s="154"/>
      <c r="O176" s="154"/>
      <c r="P176" s="186"/>
      <c r="Q176" s="186"/>
      <c r="R176" s="154"/>
      <c r="S176" s="154"/>
      <c r="T176" s="154"/>
      <c r="U176" s="154"/>
      <c r="V176" s="154"/>
      <c r="W176" s="154"/>
      <c r="X176" s="154"/>
      <c r="Y176" s="154"/>
      <c r="Z176" s="154"/>
      <c r="AA176" s="154"/>
      <c r="AB176" s="154"/>
      <c r="AC176" s="154"/>
      <c r="AD176" s="154"/>
      <c r="AE176" s="154"/>
      <c r="AF176" s="154"/>
      <c r="AG176" s="154"/>
      <c r="AH176" s="154"/>
      <c r="AI176" s="154"/>
      <c r="AJ176" s="156"/>
      <c r="AK176" s="181" t="s">
        <v>78</v>
      </c>
      <c r="AL176" s="182"/>
      <c r="AM176" s="182"/>
      <c r="AN176" s="57" t="s">
        <v>78</v>
      </c>
      <c r="AO176" s="69" t="s">
        <v>78</v>
      </c>
      <c r="AP176" s="58">
        <f>AE173+AG173+AI173</f>
        <v>0</v>
      </c>
      <c r="AQ176" s="175"/>
      <c r="AT176" s="3"/>
      <c r="AU176" s="3"/>
      <c r="AV176" s="3"/>
      <c r="AW176" s="3"/>
    </row>
    <row r="177" spans="1:49" ht="20.25" customHeight="1">
      <c r="A177" s="170"/>
      <c r="B177" s="162" t="s">
        <v>416</v>
      </c>
      <c r="C177" s="164" t="s">
        <v>417</v>
      </c>
      <c r="D177" s="164"/>
      <c r="E177" s="164" t="s">
        <v>418</v>
      </c>
      <c r="F177" s="167" t="s">
        <v>419</v>
      </c>
      <c r="G177" s="166">
        <v>44621</v>
      </c>
      <c r="H177" s="166">
        <v>44925</v>
      </c>
      <c r="I177" s="160" t="s">
        <v>70</v>
      </c>
      <c r="J177" s="154">
        <v>0.1</v>
      </c>
      <c r="K177" s="154">
        <f>J177*(L177+N177+P177+R177+T177+V177+X177+Z177+AB177+AD177+AF177+AH177)</f>
        <v>0.1</v>
      </c>
      <c r="L177" s="154"/>
      <c r="M177" s="154"/>
      <c r="N177" s="154"/>
      <c r="O177" s="154"/>
      <c r="P177" s="154">
        <v>1</v>
      </c>
      <c r="Q177" s="154">
        <v>1</v>
      </c>
      <c r="R177" s="154"/>
      <c r="S177" s="154"/>
      <c r="T177" s="154"/>
      <c r="U177" s="154"/>
      <c r="V177" s="154"/>
      <c r="W177" s="154"/>
      <c r="X177" s="154"/>
      <c r="Y177" s="154"/>
      <c r="Z177" s="154"/>
      <c r="AA177" s="154"/>
      <c r="AB177" s="154"/>
      <c r="AC177" s="154"/>
      <c r="AD177" s="154"/>
      <c r="AE177" s="154"/>
      <c r="AF177" s="154"/>
      <c r="AG177" s="154"/>
      <c r="AH177" s="154"/>
      <c r="AI177" s="154"/>
      <c r="AJ177" s="156">
        <f>J177*(M177+O177+Q177+S177+U177+W177+Y177+AA177+AC177+AE177+AG177+AI177)</f>
        <v>0.1</v>
      </c>
      <c r="AK177" s="158" t="s">
        <v>420</v>
      </c>
      <c r="AL177" s="159"/>
      <c r="AM177" s="159"/>
      <c r="AN177" s="61" t="s">
        <v>421</v>
      </c>
      <c r="AO177" s="70" t="s">
        <v>73</v>
      </c>
      <c r="AP177" s="53">
        <f>M177+O177+Q177</f>
        <v>1</v>
      </c>
      <c r="AQ177" s="174">
        <f>SUM(AP177:AP180)</f>
        <v>1</v>
      </c>
      <c r="AT177" s="3"/>
      <c r="AU177" s="3"/>
      <c r="AV177" s="3"/>
      <c r="AW177" s="3"/>
    </row>
    <row r="178" spans="1:49" ht="20.25" customHeight="1">
      <c r="A178" s="170"/>
      <c r="B178" s="162"/>
      <c r="C178" s="164"/>
      <c r="D178" s="164"/>
      <c r="E178" s="164"/>
      <c r="F178" s="167"/>
      <c r="G178" s="167"/>
      <c r="H178" s="167"/>
      <c r="I178" s="160"/>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6"/>
      <c r="AK178" s="177" t="s">
        <v>96</v>
      </c>
      <c r="AL178" s="178"/>
      <c r="AM178" s="178"/>
      <c r="AN178" s="47" t="s">
        <v>96</v>
      </c>
      <c r="AO178" s="68" t="s">
        <v>96</v>
      </c>
      <c r="AP178" s="24">
        <f>S177+U177+W177</f>
        <v>0</v>
      </c>
      <c r="AQ178" s="175"/>
      <c r="AT178" s="3"/>
      <c r="AU178" s="3"/>
      <c r="AV178" s="3"/>
      <c r="AW178" s="3"/>
    </row>
    <row r="179" spans="1:49" ht="20.25" customHeight="1">
      <c r="A179" s="170"/>
      <c r="B179" s="162"/>
      <c r="C179" s="164"/>
      <c r="D179" s="164"/>
      <c r="E179" s="164"/>
      <c r="F179" s="167"/>
      <c r="G179" s="167"/>
      <c r="H179" s="167"/>
      <c r="I179" s="160"/>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6"/>
      <c r="AK179" s="177" t="s">
        <v>96</v>
      </c>
      <c r="AL179" s="178"/>
      <c r="AM179" s="178"/>
      <c r="AN179" s="47" t="s">
        <v>96</v>
      </c>
      <c r="AO179" s="68" t="s">
        <v>96</v>
      </c>
      <c r="AP179" s="24">
        <f>Y177+AA177+AC177</f>
        <v>0</v>
      </c>
      <c r="AQ179" s="175"/>
      <c r="AT179" s="3"/>
      <c r="AU179" s="3"/>
      <c r="AV179" s="3"/>
      <c r="AW179" s="3"/>
    </row>
    <row r="180" spans="1:49" ht="20.25" customHeight="1">
      <c r="A180" s="170"/>
      <c r="B180" s="162"/>
      <c r="C180" s="164"/>
      <c r="D180" s="164"/>
      <c r="E180" s="164"/>
      <c r="F180" s="167"/>
      <c r="G180" s="167"/>
      <c r="H180" s="167"/>
      <c r="I180" s="160"/>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6"/>
      <c r="AK180" s="181" t="s">
        <v>78</v>
      </c>
      <c r="AL180" s="182"/>
      <c r="AM180" s="182"/>
      <c r="AN180" s="57" t="s">
        <v>78</v>
      </c>
      <c r="AO180" s="69" t="s">
        <v>78</v>
      </c>
      <c r="AP180" s="58">
        <f>AE177+AG177+AI177</f>
        <v>0</v>
      </c>
      <c r="AQ180" s="175"/>
      <c r="AT180" s="3"/>
      <c r="AU180" s="3"/>
      <c r="AV180" s="3"/>
      <c r="AW180" s="3"/>
    </row>
    <row r="181" spans="1:49" ht="20.25" customHeight="1">
      <c r="A181" s="170"/>
      <c r="B181" s="162" t="s">
        <v>422</v>
      </c>
      <c r="C181" s="164" t="s">
        <v>423</v>
      </c>
      <c r="D181" s="164"/>
      <c r="E181" s="164" t="s">
        <v>424</v>
      </c>
      <c r="F181" s="164" t="s">
        <v>425</v>
      </c>
      <c r="G181" s="166">
        <v>44621</v>
      </c>
      <c r="H181" s="166">
        <v>44925</v>
      </c>
      <c r="I181" s="160" t="s">
        <v>70</v>
      </c>
      <c r="J181" s="154">
        <v>0.1</v>
      </c>
      <c r="K181" s="154">
        <f t="shared" ref="K181" si="41">J181*(L181+N181+P181+R181+T181+V181+X181+Z181+AB181+AD181+AF181+AH181)</f>
        <v>0.1</v>
      </c>
      <c r="L181" s="154"/>
      <c r="M181" s="154"/>
      <c r="N181" s="154"/>
      <c r="O181" s="154"/>
      <c r="P181" s="154">
        <v>1</v>
      </c>
      <c r="Q181" s="154">
        <v>1</v>
      </c>
      <c r="R181" s="154"/>
      <c r="S181" s="154"/>
      <c r="T181" s="154"/>
      <c r="U181" s="154"/>
      <c r="V181" s="154"/>
      <c r="W181" s="154"/>
      <c r="X181" s="154"/>
      <c r="Y181" s="154"/>
      <c r="Z181" s="154"/>
      <c r="AA181" s="154"/>
      <c r="AB181" s="154"/>
      <c r="AC181" s="154"/>
      <c r="AD181" s="154"/>
      <c r="AE181" s="154"/>
      <c r="AF181" s="154"/>
      <c r="AG181" s="154"/>
      <c r="AH181" s="154"/>
      <c r="AI181" s="154"/>
      <c r="AJ181" s="156">
        <f>J181*(M181+O181+Q181+S181+U181+W181+Y181+AA181+AC181+AE181+AG181+AI181)</f>
        <v>0.1</v>
      </c>
      <c r="AK181" s="158" t="s">
        <v>426</v>
      </c>
      <c r="AL181" s="159"/>
      <c r="AM181" s="159"/>
      <c r="AN181" s="52" t="s">
        <v>427</v>
      </c>
      <c r="AO181" s="70" t="s">
        <v>73</v>
      </c>
      <c r="AP181" s="53">
        <f>M181+O181+Q181</f>
        <v>1</v>
      </c>
      <c r="AQ181" s="174">
        <f t="shared" ref="AQ181" si="42">SUM(AP181:AP184)</f>
        <v>1</v>
      </c>
      <c r="AT181" s="3"/>
      <c r="AU181" s="3"/>
      <c r="AV181" s="3"/>
      <c r="AW181" s="3"/>
    </row>
    <row r="182" spans="1:49" ht="20.25" customHeight="1">
      <c r="A182" s="170"/>
      <c r="B182" s="162"/>
      <c r="C182" s="164"/>
      <c r="D182" s="164"/>
      <c r="E182" s="164"/>
      <c r="F182" s="164"/>
      <c r="G182" s="167"/>
      <c r="H182" s="167"/>
      <c r="I182" s="160"/>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6"/>
      <c r="AK182" s="177" t="s">
        <v>96</v>
      </c>
      <c r="AL182" s="178"/>
      <c r="AM182" s="178"/>
      <c r="AN182" s="47" t="s">
        <v>96</v>
      </c>
      <c r="AO182" s="68" t="s">
        <v>96</v>
      </c>
      <c r="AP182" s="24">
        <f>S181+U181+W181</f>
        <v>0</v>
      </c>
      <c r="AQ182" s="175"/>
      <c r="AT182" s="3"/>
      <c r="AU182" s="3"/>
      <c r="AV182" s="3"/>
      <c r="AW182" s="3"/>
    </row>
    <row r="183" spans="1:49" ht="20.25" customHeight="1">
      <c r="A183" s="170"/>
      <c r="B183" s="162"/>
      <c r="C183" s="164"/>
      <c r="D183" s="164"/>
      <c r="E183" s="164"/>
      <c r="F183" s="164"/>
      <c r="G183" s="167"/>
      <c r="H183" s="167"/>
      <c r="I183" s="160"/>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6"/>
      <c r="AK183" s="177" t="s">
        <v>96</v>
      </c>
      <c r="AL183" s="178"/>
      <c r="AM183" s="178"/>
      <c r="AN183" s="47" t="s">
        <v>96</v>
      </c>
      <c r="AO183" s="68" t="s">
        <v>96</v>
      </c>
      <c r="AP183" s="24">
        <f>Y181+AA181+AC181</f>
        <v>0</v>
      </c>
      <c r="AQ183" s="175"/>
      <c r="AT183" s="3"/>
      <c r="AU183" s="3"/>
      <c r="AV183" s="3"/>
      <c r="AW183" s="3"/>
    </row>
    <row r="184" spans="1:49" ht="20.25" customHeight="1">
      <c r="A184" s="170"/>
      <c r="B184" s="162"/>
      <c r="C184" s="164"/>
      <c r="D184" s="164"/>
      <c r="E184" s="164"/>
      <c r="F184" s="164"/>
      <c r="G184" s="167"/>
      <c r="H184" s="167"/>
      <c r="I184" s="160"/>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6"/>
      <c r="AK184" s="181" t="s">
        <v>78</v>
      </c>
      <c r="AL184" s="182"/>
      <c r="AM184" s="182"/>
      <c r="AN184" s="57" t="s">
        <v>78</v>
      </c>
      <c r="AO184" s="69" t="s">
        <v>78</v>
      </c>
      <c r="AP184" s="58">
        <f>AE181+AG181+AI181</f>
        <v>0</v>
      </c>
      <c r="AQ184" s="175"/>
      <c r="AT184" s="3"/>
      <c r="AU184" s="3"/>
      <c r="AV184" s="3"/>
      <c r="AW184" s="3"/>
    </row>
    <row r="185" spans="1:49" ht="20.25" customHeight="1">
      <c r="A185" s="170"/>
      <c r="B185" s="162" t="s">
        <v>428</v>
      </c>
      <c r="C185" s="164" t="s">
        <v>429</v>
      </c>
      <c r="D185" s="164"/>
      <c r="E185" s="164" t="s">
        <v>430</v>
      </c>
      <c r="F185" s="164" t="s">
        <v>431</v>
      </c>
      <c r="G185" s="166">
        <v>44621</v>
      </c>
      <c r="H185" s="166">
        <v>44925</v>
      </c>
      <c r="I185" s="160" t="s">
        <v>70</v>
      </c>
      <c r="J185" s="154">
        <v>0.1</v>
      </c>
      <c r="K185" s="154">
        <f t="shared" ref="K185" si="43">J185*(L185+N185+P185+R185+T185+V185+X185+Z185+AB185+AD185+AF185+AH185)</f>
        <v>0.1</v>
      </c>
      <c r="L185" s="154"/>
      <c r="M185" s="154"/>
      <c r="N185" s="154"/>
      <c r="O185" s="154"/>
      <c r="P185" s="154"/>
      <c r="Q185" s="154"/>
      <c r="R185" s="154"/>
      <c r="S185" s="154"/>
      <c r="T185" s="184">
        <v>1</v>
      </c>
      <c r="U185" s="184">
        <v>1</v>
      </c>
      <c r="V185" s="154"/>
      <c r="W185" s="154"/>
      <c r="X185" s="154"/>
      <c r="Y185" s="154"/>
      <c r="Z185" s="154"/>
      <c r="AA185" s="154"/>
      <c r="AB185" s="154"/>
      <c r="AC185" s="154"/>
      <c r="AD185" s="154"/>
      <c r="AE185" s="154"/>
      <c r="AF185" s="154"/>
      <c r="AG185" s="154"/>
      <c r="AH185" s="154"/>
      <c r="AI185" s="154"/>
      <c r="AJ185" s="156">
        <f>J185*(M185+O185+Q185+S185+U185+W185+Y185+AA185+AC185+AE185+AG185+AI185)</f>
        <v>0.1</v>
      </c>
      <c r="AK185" s="158" t="s">
        <v>96</v>
      </c>
      <c r="AL185" s="159"/>
      <c r="AM185" s="159"/>
      <c r="AN185" s="52" t="s">
        <v>96</v>
      </c>
      <c r="AO185" s="70" t="s">
        <v>96</v>
      </c>
      <c r="AP185" s="53">
        <f>M185+O185+Q185</f>
        <v>0</v>
      </c>
      <c r="AQ185" s="174">
        <f t="shared" ref="AQ185" si="44">SUM(AP185:AP188)</f>
        <v>1</v>
      </c>
      <c r="AT185" s="3"/>
      <c r="AU185" s="3"/>
      <c r="AV185" s="3"/>
      <c r="AW185" s="3"/>
    </row>
    <row r="186" spans="1:49" ht="20.25" customHeight="1">
      <c r="A186" s="170"/>
      <c r="B186" s="162"/>
      <c r="C186" s="164"/>
      <c r="D186" s="164"/>
      <c r="E186" s="164"/>
      <c r="F186" s="164"/>
      <c r="G186" s="167"/>
      <c r="H186" s="167"/>
      <c r="I186" s="160"/>
      <c r="J186" s="154"/>
      <c r="K186" s="154"/>
      <c r="L186" s="154"/>
      <c r="M186" s="154"/>
      <c r="N186" s="154"/>
      <c r="O186" s="154"/>
      <c r="P186" s="154"/>
      <c r="Q186" s="154"/>
      <c r="R186" s="154"/>
      <c r="S186" s="154"/>
      <c r="T186" s="185"/>
      <c r="U186" s="185"/>
      <c r="V186" s="154"/>
      <c r="W186" s="154"/>
      <c r="X186" s="154"/>
      <c r="Y186" s="154"/>
      <c r="Z186" s="154"/>
      <c r="AA186" s="154"/>
      <c r="AB186" s="154"/>
      <c r="AC186" s="154"/>
      <c r="AD186" s="154"/>
      <c r="AE186" s="154"/>
      <c r="AF186" s="154"/>
      <c r="AG186" s="154"/>
      <c r="AH186" s="154"/>
      <c r="AI186" s="154"/>
      <c r="AJ186" s="156"/>
      <c r="AK186" s="177" t="s">
        <v>432</v>
      </c>
      <c r="AL186" s="178"/>
      <c r="AM186" s="178"/>
      <c r="AN186" s="47" t="s">
        <v>433</v>
      </c>
      <c r="AO186" s="68" t="s">
        <v>73</v>
      </c>
      <c r="AP186" s="24">
        <f>S185+U185+W185</f>
        <v>1</v>
      </c>
      <c r="AQ186" s="175"/>
      <c r="AT186" s="3"/>
      <c r="AU186" s="3"/>
      <c r="AV186" s="3"/>
      <c r="AW186" s="3"/>
    </row>
    <row r="187" spans="1:49" ht="20.25" customHeight="1">
      <c r="A187" s="170"/>
      <c r="B187" s="162"/>
      <c r="C187" s="164"/>
      <c r="D187" s="164"/>
      <c r="E187" s="164"/>
      <c r="F187" s="164"/>
      <c r="G187" s="167"/>
      <c r="H187" s="167"/>
      <c r="I187" s="160"/>
      <c r="J187" s="154"/>
      <c r="K187" s="154"/>
      <c r="L187" s="154"/>
      <c r="M187" s="154"/>
      <c r="N187" s="154"/>
      <c r="O187" s="154"/>
      <c r="P187" s="154"/>
      <c r="Q187" s="154"/>
      <c r="R187" s="154"/>
      <c r="S187" s="154"/>
      <c r="T187" s="185"/>
      <c r="U187" s="185"/>
      <c r="V187" s="154"/>
      <c r="W187" s="154"/>
      <c r="X187" s="154"/>
      <c r="Y187" s="154"/>
      <c r="Z187" s="154"/>
      <c r="AA187" s="154"/>
      <c r="AB187" s="154"/>
      <c r="AC187" s="154"/>
      <c r="AD187" s="154"/>
      <c r="AE187" s="154"/>
      <c r="AF187" s="154"/>
      <c r="AG187" s="154"/>
      <c r="AH187" s="154"/>
      <c r="AI187" s="154"/>
      <c r="AJ187" s="156"/>
      <c r="AK187" s="177" t="s">
        <v>96</v>
      </c>
      <c r="AL187" s="178"/>
      <c r="AM187" s="178"/>
      <c r="AN187" s="47" t="s">
        <v>96</v>
      </c>
      <c r="AO187" s="68" t="s">
        <v>96</v>
      </c>
      <c r="AP187" s="24">
        <f>Y185+AA185+AC185</f>
        <v>0</v>
      </c>
      <c r="AQ187" s="175"/>
      <c r="AT187" s="3"/>
      <c r="AU187" s="3"/>
      <c r="AV187" s="3"/>
      <c r="AW187" s="3"/>
    </row>
    <row r="188" spans="1:49" ht="20.25" customHeight="1">
      <c r="A188" s="170"/>
      <c r="B188" s="162"/>
      <c r="C188" s="164"/>
      <c r="D188" s="164"/>
      <c r="E188" s="164"/>
      <c r="F188" s="164"/>
      <c r="G188" s="167"/>
      <c r="H188" s="167"/>
      <c r="I188" s="160"/>
      <c r="J188" s="154"/>
      <c r="K188" s="154"/>
      <c r="L188" s="154"/>
      <c r="M188" s="154"/>
      <c r="N188" s="154"/>
      <c r="O188" s="154"/>
      <c r="P188" s="154"/>
      <c r="Q188" s="154"/>
      <c r="R188" s="154"/>
      <c r="S188" s="154"/>
      <c r="T188" s="186"/>
      <c r="U188" s="186"/>
      <c r="V188" s="154"/>
      <c r="W188" s="154"/>
      <c r="X188" s="154"/>
      <c r="Y188" s="154"/>
      <c r="Z188" s="154"/>
      <c r="AA188" s="154"/>
      <c r="AB188" s="154"/>
      <c r="AC188" s="154"/>
      <c r="AD188" s="154"/>
      <c r="AE188" s="154"/>
      <c r="AF188" s="154"/>
      <c r="AG188" s="154"/>
      <c r="AH188" s="154"/>
      <c r="AI188" s="154"/>
      <c r="AJ188" s="156"/>
      <c r="AK188" s="181" t="s">
        <v>78</v>
      </c>
      <c r="AL188" s="182"/>
      <c r="AM188" s="182"/>
      <c r="AN188" s="57" t="s">
        <v>78</v>
      </c>
      <c r="AO188" s="69" t="s">
        <v>78</v>
      </c>
      <c r="AP188" s="58">
        <f>AE185+AG185+AI185</f>
        <v>0</v>
      </c>
      <c r="AQ188" s="175"/>
      <c r="AT188" s="3"/>
      <c r="AU188" s="3"/>
      <c r="AV188" s="3"/>
      <c r="AW188" s="3"/>
    </row>
    <row r="189" spans="1:49" ht="20.25" customHeight="1">
      <c r="A189" s="170"/>
      <c r="B189" s="162" t="s">
        <v>434</v>
      </c>
      <c r="C189" s="164" t="s">
        <v>435</v>
      </c>
      <c r="D189" s="164"/>
      <c r="E189" s="164" t="s">
        <v>436</v>
      </c>
      <c r="F189" s="167" t="s">
        <v>419</v>
      </c>
      <c r="G189" s="166">
        <v>44652</v>
      </c>
      <c r="H189" s="166">
        <v>44865</v>
      </c>
      <c r="I189" s="160" t="s">
        <v>70</v>
      </c>
      <c r="J189" s="154">
        <v>0.1</v>
      </c>
      <c r="K189" s="154">
        <f>J189*(L189+N189+P189+R189+T189+V189+X189+Z189+AB189+AD189+AF189+AH189)</f>
        <v>9.9000000000000005E-2</v>
      </c>
      <c r="L189" s="154"/>
      <c r="M189" s="154"/>
      <c r="N189" s="154"/>
      <c r="O189" s="154"/>
      <c r="P189" s="154"/>
      <c r="Q189" s="154"/>
      <c r="R189" s="154"/>
      <c r="S189" s="154"/>
      <c r="T189" s="154"/>
      <c r="U189" s="154"/>
      <c r="V189" s="154">
        <v>0.33</v>
      </c>
      <c r="W189" s="154">
        <v>0.33</v>
      </c>
      <c r="X189" s="154">
        <v>0.33</v>
      </c>
      <c r="Y189" s="154">
        <v>0.33</v>
      </c>
      <c r="Z189" s="154"/>
      <c r="AA189" s="154"/>
      <c r="AB189" s="154">
        <v>0.33</v>
      </c>
      <c r="AC189" s="154">
        <v>0.34</v>
      </c>
      <c r="AD189" s="154"/>
      <c r="AE189" s="154"/>
      <c r="AF189" s="154"/>
      <c r="AG189" s="154"/>
      <c r="AH189" s="154"/>
      <c r="AI189" s="154"/>
      <c r="AJ189" s="156">
        <f>J189*(M189+O189+Q189+S189+U189+W189+Y189+AA189+AC189+AE189+AG189+AI189)</f>
        <v>0.1</v>
      </c>
      <c r="AK189" s="158" t="s">
        <v>96</v>
      </c>
      <c r="AL189" s="159"/>
      <c r="AM189" s="159"/>
      <c r="AN189" s="52" t="s">
        <v>96</v>
      </c>
      <c r="AO189" s="70" t="s">
        <v>96</v>
      </c>
      <c r="AP189" s="53">
        <f>M189+O189+Q189</f>
        <v>0</v>
      </c>
      <c r="AQ189" s="174">
        <f>SUM(AP189:AP192)</f>
        <v>1</v>
      </c>
      <c r="AT189" s="3"/>
      <c r="AU189" s="3"/>
      <c r="AV189" s="3"/>
      <c r="AW189" s="3"/>
    </row>
    <row r="190" spans="1:49" ht="20.25" customHeight="1">
      <c r="A190" s="170"/>
      <c r="B190" s="162"/>
      <c r="C190" s="164"/>
      <c r="D190" s="164"/>
      <c r="E190" s="164"/>
      <c r="F190" s="167"/>
      <c r="G190" s="167"/>
      <c r="H190" s="167"/>
      <c r="I190" s="160"/>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6"/>
      <c r="AK190" s="177" t="s">
        <v>437</v>
      </c>
      <c r="AL190" s="178"/>
      <c r="AM190" s="178"/>
      <c r="AN190" s="47" t="s">
        <v>438</v>
      </c>
      <c r="AO190" s="68" t="s">
        <v>73</v>
      </c>
      <c r="AP190" s="24">
        <f>S189+U189+W189</f>
        <v>0.33</v>
      </c>
      <c r="AQ190" s="175"/>
      <c r="AT190" s="3"/>
      <c r="AU190" s="3"/>
      <c r="AV190" s="3"/>
      <c r="AW190" s="3"/>
    </row>
    <row r="191" spans="1:49" ht="20.25" customHeight="1">
      <c r="A191" s="170"/>
      <c r="B191" s="162"/>
      <c r="C191" s="164"/>
      <c r="D191" s="164"/>
      <c r="E191" s="164"/>
      <c r="F191" s="167"/>
      <c r="G191" s="167"/>
      <c r="H191" s="167"/>
      <c r="I191" s="160"/>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6"/>
      <c r="AK191" s="183" t="s">
        <v>439</v>
      </c>
      <c r="AL191" s="178"/>
      <c r="AM191" s="178"/>
      <c r="AN191" s="47" t="s">
        <v>438</v>
      </c>
      <c r="AO191" s="68" t="s">
        <v>73</v>
      </c>
      <c r="AP191" s="24">
        <f>Y189+AA189+AC189</f>
        <v>0.67</v>
      </c>
      <c r="AQ191" s="175"/>
      <c r="AT191" s="3"/>
      <c r="AU191" s="3"/>
      <c r="AV191" s="3"/>
      <c r="AW191" s="3"/>
    </row>
    <row r="192" spans="1:49" ht="20.25" customHeight="1">
      <c r="A192" s="170"/>
      <c r="B192" s="162"/>
      <c r="C192" s="164"/>
      <c r="D192" s="164"/>
      <c r="E192" s="164"/>
      <c r="F192" s="167"/>
      <c r="G192" s="167"/>
      <c r="H192" s="167"/>
      <c r="I192" s="160"/>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6"/>
      <c r="AK192" s="181" t="s">
        <v>78</v>
      </c>
      <c r="AL192" s="182"/>
      <c r="AM192" s="182"/>
      <c r="AN192" s="57" t="s">
        <v>78</v>
      </c>
      <c r="AO192" s="69" t="s">
        <v>78</v>
      </c>
      <c r="AP192" s="58">
        <f>AE189+AG189+AI189</f>
        <v>0</v>
      </c>
      <c r="AQ192" s="175"/>
      <c r="AT192" s="3"/>
      <c r="AU192" s="3"/>
      <c r="AV192" s="3"/>
      <c r="AW192" s="3"/>
    </row>
    <row r="193" spans="1:49" ht="20.25" customHeight="1">
      <c r="A193" s="170"/>
      <c r="B193" s="162" t="s">
        <v>440</v>
      </c>
      <c r="C193" s="164" t="s">
        <v>441</v>
      </c>
      <c r="D193" s="164"/>
      <c r="E193" s="164" t="s">
        <v>442</v>
      </c>
      <c r="F193" s="164" t="s">
        <v>443</v>
      </c>
      <c r="G193" s="166">
        <v>44682</v>
      </c>
      <c r="H193" s="166">
        <v>44925</v>
      </c>
      <c r="I193" s="160" t="s">
        <v>70</v>
      </c>
      <c r="J193" s="154">
        <v>0.1</v>
      </c>
      <c r="K193" s="154">
        <f t="shared" ref="K193" si="45">J193*(L193+N193+P193+R193+T193+V193+X193+Z193+AB193+AD193+AF193+AH193)</f>
        <v>0.1</v>
      </c>
      <c r="L193" s="154"/>
      <c r="M193" s="154"/>
      <c r="N193" s="154"/>
      <c r="O193" s="154"/>
      <c r="P193" s="154"/>
      <c r="Q193" s="154"/>
      <c r="R193" s="154"/>
      <c r="S193" s="154"/>
      <c r="T193" s="154">
        <v>0.15</v>
      </c>
      <c r="U193" s="154"/>
      <c r="V193" s="154">
        <v>0.15</v>
      </c>
      <c r="W193" s="154"/>
      <c r="X193" s="154">
        <v>0.14000000000000001</v>
      </c>
      <c r="Y193" s="154"/>
      <c r="Z193" s="154">
        <v>0.14000000000000001</v>
      </c>
      <c r="AA193" s="154"/>
      <c r="AB193" s="154">
        <v>0.14000000000000001</v>
      </c>
      <c r="AC193" s="154"/>
      <c r="AD193" s="154">
        <v>0.14000000000000001</v>
      </c>
      <c r="AE193" s="154"/>
      <c r="AF193" s="154">
        <v>0.14000000000000001</v>
      </c>
      <c r="AG193" s="154"/>
      <c r="AH193" s="154"/>
      <c r="AI193" s="154"/>
      <c r="AJ193" s="156">
        <f>J193*(M193+O193+Q193+S193+U193+W193+Y193+AA193+AC193+AE193+AG193+AI193)</f>
        <v>0</v>
      </c>
      <c r="AK193" s="158" t="s">
        <v>96</v>
      </c>
      <c r="AL193" s="159"/>
      <c r="AM193" s="159"/>
      <c r="AN193" s="52" t="s">
        <v>96</v>
      </c>
      <c r="AO193" s="70" t="s">
        <v>96</v>
      </c>
      <c r="AP193" s="53">
        <f>M193+O193+Q193</f>
        <v>0</v>
      </c>
      <c r="AQ193" s="174">
        <f t="shared" ref="AQ193" si="46">SUM(AP193:AP196)</f>
        <v>0</v>
      </c>
      <c r="AT193" s="3"/>
      <c r="AU193" s="3"/>
      <c r="AV193" s="3"/>
      <c r="AW193" s="3"/>
    </row>
    <row r="194" spans="1:49" ht="20.25" customHeight="1">
      <c r="A194" s="170"/>
      <c r="B194" s="162"/>
      <c r="C194" s="164"/>
      <c r="D194" s="164"/>
      <c r="E194" s="164"/>
      <c r="F194" s="164"/>
      <c r="G194" s="167"/>
      <c r="H194" s="167"/>
      <c r="I194" s="160"/>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6"/>
      <c r="AK194" s="177" t="s">
        <v>96</v>
      </c>
      <c r="AL194" s="178"/>
      <c r="AM194" s="178"/>
      <c r="AN194" s="47" t="s">
        <v>96</v>
      </c>
      <c r="AO194" s="68" t="s">
        <v>96</v>
      </c>
      <c r="AP194" s="24">
        <f>S193+U193+W193</f>
        <v>0</v>
      </c>
      <c r="AQ194" s="175"/>
      <c r="AT194" s="3"/>
      <c r="AU194" s="3"/>
      <c r="AV194" s="3"/>
      <c r="AW194" s="3"/>
    </row>
    <row r="195" spans="1:49" ht="20.25" customHeight="1">
      <c r="A195" s="170"/>
      <c r="B195" s="162"/>
      <c r="C195" s="164"/>
      <c r="D195" s="164"/>
      <c r="E195" s="164"/>
      <c r="F195" s="164"/>
      <c r="G195" s="167"/>
      <c r="H195" s="167"/>
      <c r="I195" s="160"/>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6"/>
      <c r="AK195" s="177" t="s">
        <v>88</v>
      </c>
      <c r="AL195" s="178"/>
      <c r="AM195" s="178"/>
      <c r="AN195" s="46" t="s">
        <v>88</v>
      </c>
      <c r="AO195" s="63" t="s">
        <v>384</v>
      </c>
      <c r="AP195" s="24">
        <f>Y193+AA193+AC193</f>
        <v>0</v>
      </c>
      <c r="AQ195" s="175"/>
      <c r="AT195" s="3"/>
      <c r="AU195" s="3"/>
      <c r="AV195" s="3"/>
      <c r="AW195" s="3"/>
    </row>
    <row r="196" spans="1:49" ht="20.25" customHeight="1">
      <c r="A196" s="170"/>
      <c r="B196" s="162"/>
      <c r="C196" s="164"/>
      <c r="D196" s="164"/>
      <c r="E196" s="164"/>
      <c r="F196" s="164"/>
      <c r="G196" s="167"/>
      <c r="H196" s="167"/>
      <c r="I196" s="160"/>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6"/>
      <c r="AK196" s="181" t="s">
        <v>78</v>
      </c>
      <c r="AL196" s="182"/>
      <c r="AM196" s="182"/>
      <c r="AN196" s="57" t="s">
        <v>78</v>
      </c>
      <c r="AO196" s="69" t="s">
        <v>78</v>
      </c>
      <c r="AP196" s="58">
        <f>AE193+AG193+AI193</f>
        <v>0</v>
      </c>
      <c r="AQ196" s="175"/>
      <c r="AT196" s="3"/>
      <c r="AU196" s="3"/>
      <c r="AV196" s="3"/>
      <c r="AW196" s="3"/>
    </row>
    <row r="197" spans="1:49" ht="20.25" customHeight="1">
      <c r="A197" s="170"/>
      <c r="B197" s="162" t="s">
        <v>444</v>
      </c>
      <c r="C197" s="164" t="s">
        <v>445</v>
      </c>
      <c r="D197" s="164"/>
      <c r="E197" s="164" t="s">
        <v>442</v>
      </c>
      <c r="F197" s="164" t="s">
        <v>446</v>
      </c>
      <c r="G197" s="166">
        <v>44652</v>
      </c>
      <c r="H197" s="166">
        <v>44864</v>
      </c>
      <c r="I197" s="160" t="s">
        <v>70</v>
      </c>
      <c r="J197" s="154">
        <v>0.1</v>
      </c>
      <c r="K197" s="154">
        <f t="shared" ref="K197" si="47">J197*(L197+N197+P197+R197+T197+V197+X197+Z197+AB197+AD197+AF197+AH197)</f>
        <v>0.1</v>
      </c>
      <c r="L197" s="154"/>
      <c r="M197" s="154"/>
      <c r="N197" s="154"/>
      <c r="O197" s="154"/>
      <c r="P197" s="154"/>
      <c r="Q197" s="154"/>
      <c r="R197" s="154">
        <v>0.15</v>
      </c>
      <c r="S197" s="154"/>
      <c r="T197" s="154">
        <v>0.15</v>
      </c>
      <c r="U197" s="154"/>
      <c r="V197" s="154">
        <v>0.14000000000000001</v>
      </c>
      <c r="W197" s="154"/>
      <c r="X197" s="154">
        <v>0.14000000000000001</v>
      </c>
      <c r="Y197" s="154"/>
      <c r="Z197" s="154">
        <v>0.14000000000000001</v>
      </c>
      <c r="AA197" s="154"/>
      <c r="AB197" s="154">
        <v>0.14000000000000001</v>
      </c>
      <c r="AC197" s="154"/>
      <c r="AD197" s="154">
        <v>0.14000000000000001</v>
      </c>
      <c r="AE197" s="154"/>
      <c r="AF197" s="154"/>
      <c r="AG197" s="154"/>
      <c r="AH197" s="154"/>
      <c r="AI197" s="154"/>
      <c r="AJ197" s="156">
        <f>J197*(M197+O197+Q197+S197+U197+W197+Y197+AA197+AC197+AE197+AG197+AI197)</f>
        <v>0</v>
      </c>
      <c r="AK197" s="158" t="s">
        <v>96</v>
      </c>
      <c r="AL197" s="159"/>
      <c r="AM197" s="159"/>
      <c r="AN197" s="52" t="s">
        <v>96</v>
      </c>
      <c r="AO197" s="70" t="s">
        <v>96</v>
      </c>
      <c r="AP197" s="53">
        <f>M197+O197+Q197</f>
        <v>0</v>
      </c>
      <c r="AQ197" s="174">
        <f t="shared" ref="AQ197" si="48">SUM(AP197:AP200)</f>
        <v>0</v>
      </c>
      <c r="AT197" s="3"/>
      <c r="AU197" s="3"/>
      <c r="AV197" s="3"/>
      <c r="AW197" s="3"/>
    </row>
    <row r="198" spans="1:49" ht="20.25" customHeight="1">
      <c r="A198" s="170"/>
      <c r="B198" s="162"/>
      <c r="C198" s="164"/>
      <c r="D198" s="164"/>
      <c r="E198" s="164"/>
      <c r="F198" s="164"/>
      <c r="G198" s="167"/>
      <c r="H198" s="167"/>
      <c r="I198" s="160"/>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6"/>
      <c r="AK198" s="177" t="s">
        <v>96</v>
      </c>
      <c r="AL198" s="178"/>
      <c r="AM198" s="178"/>
      <c r="AN198" s="47" t="s">
        <v>96</v>
      </c>
      <c r="AO198" s="68" t="s">
        <v>96</v>
      </c>
      <c r="AP198" s="24">
        <f>S197+U197+W197</f>
        <v>0</v>
      </c>
      <c r="AQ198" s="175"/>
      <c r="AT198" s="3"/>
      <c r="AU198" s="3"/>
      <c r="AV198" s="3"/>
      <c r="AW198" s="3"/>
    </row>
    <row r="199" spans="1:49" ht="20.25" customHeight="1">
      <c r="A199" s="170"/>
      <c r="B199" s="162"/>
      <c r="C199" s="164"/>
      <c r="D199" s="164"/>
      <c r="E199" s="164"/>
      <c r="F199" s="164"/>
      <c r="G199" s="167"/>
      <c r="H199" s="167"/>
      <c r="I199" s="160"/>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6"/>
      <c r="AK199" s="177" t="s">
        <v>88</v>
      </c>
      <c r="AL199" s="178"/>
      <c r="AM199" s="178"/>
      <c r="AN199" s="46" t="s">
        <v>88</v>
      </c>
      <c r="AO199" s="63" t="s">
        <v>447</v>
      </c>
      <c r="AP199" s="24">
        <f>Y197+AA197+AC197</f>
        <v>0</v>
      </c>
      <c r="AQ199" s="175"/>
      <c r="AT199" s="3"/>
      <c r="AU199" s="3"/>
      <c r="AV199" s="3"/>
      <c r="AW199" s="3"/>
    </row>
    <row r="200" spans="1:49" ht="15.75" customHeight="1">
      <c r="A200" s="171"/>
      <c r="B200" s="163"/>
      <c r="C200" s="165"/>
      <c r="D200" s="165"/>
      <c r="E200" s="165"/>
      <c r="F200" s="165"/>
      <c r="G200" s="168"/>
      <c r="H200" s="168"/>
      <c r="I200" s="161"/>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7"/>
      <c r="AK200" s="179" t="s">
        <v>78</v>
      </c>
      <c r="AL200" s="180"/>
      <c r="AM200" s="180"/>
      <c r="AN200" s="54" t="s">
        <v>78</v>
      </c>
      <c r="AO200" s="72" t="s">
        <v>78</v>
      </c>
      <c r="AP200" s="55">
        <f>AE197+AG197+AI197</f>
        <v>0</v>
      </c>
      <c r="AQ200" s="176"/>
      <c r="AT200" s="3"/>
      <c r="AU200" s="3"/>
      <c r="AV200" s="3"/>
      <c r="AW200" s="3"/>
    </row>
    <row r="201" spans="1:49" ht="1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25" t="s">
        <v>327</v>
      </c>
      <c r="AO201" s="73"/>
      <c r="AP201" s="26"/>
      <c r="AQ201" s="79">
        <f>AVERAGE(AQ125:AQ200)</f>
        <v>0.77157894736842103</v>
      </c>
      <c r="AT201" s="3"/>
      <c r="AU201" s="3"/>
      <c r="AV201" s="3"/>
      <c r="AW201" s="3"/>
    </row>
    <row r="202" spans="1:49">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65"/>
      <c r="AP202" s="3"/>
      <c r="AQ202" s="77"/>
      <c r="AR202" s="3"/>
      <c r="AS202" s="3"/>
      <c r="AT202" s="3"/>
      <c r="AU202" s="3"/>
      <c r="AV202" s="3"/>
      <c r="AW202" s="3"/>
    </row>
    <row r="203" spans="1:49">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65"/>
      <c r="AP203" s="3"/>
      <c r="AQ203" s="77"/>
      <c r="AR203" s="3"/>
      <c r="AS203" s="3"/>
      <c r="AT203" s="3"/>
      <c r="AU203" s="3"/>
      <c r="AV203" s="3"/>
      <c r="AW203" s="3"/>
    </row>
    <row r="204" spans="1:49">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65"/>
      <c r="AP204" s="3"/>
      <c r="AQ204" s="77"/>
      <c r="AR204" s="3"/>
      <c r="AS204" s="3"/>
      <c r="AT204" s="3"/>
      <c r="AU204" s="3"/>
      <c r="AV204" s="3"/>
      <c r="AW204" s="3"/>
    </row>
    <row r="205" spans="1:49" ht="18">
      <c r="A205" s="149" t="s">
        <v>448</v>
      </c>
      <c r="B205" s="150"/>
      <c r="C205" s="150"/>
      <c r="D205" s="150"/>
      <c r="E205" s="150"/>
      <c r="F205" s="150"/>
      <c r="G205" s="150"/>
      <c r="H205" s="150"/>
      <c r="I205" s="150"/>
      <c r="J205" s="150"/>
      <c r="K205" s="150"/>
      <c r="L205" s="150"/>
      <c r="M205" s="150"/>
      <c r="N205" s="150"/>
      <c r="O205" s="150"/>
      <c r="P205" s="150"/>
      <c r="Q205" s="30"/>
      <c r="R205" s="151">
        <f>AVERAGE(AQ201+AS114)</f>
        <v>1.5188516746411485</v>
      </c>
      <c r="S205" s="151"/>
      <c r="T205" s="151"/>
      <c r="U205" s="151"/>
      <c r="V205" s="151"/>
      <c r="W205" s="151"/>
      <c r="X205" s="151"/>
      <c r="Y205" s="151"/>
      <c r="Z205" s="151"/>
      <c r="AA205" s="151"/>
      <c r="AB205" s="151"/>
      <c r="AC205" s="151"/>
      <c r="AD205" s="151"/>
      <c r="AE205" s="151"/>
      <c r="AF205" s="151"/>
      <c r="AG205" s="151"/>
      <c r="AH205" s="151"/>
      <c r="AI205" s="152"/>
      <c r="AJ205" s="13"/>
      <c r="AK205" s="10"/>
      <c r="AL205" s="11"/>
      <c r="AM205" s="11"/>
      <c r="AN205" s="11"/>
      <c r="AO205" s="14"/>
      <c r="AP205" s="11"/>
      <c r="AQ205" s="76"/>
      <c r="AR205" s="11"/>
      <c r="AS205" s="19"/>
      <c r="AT205" s="3"/>
      <c r="AU205" s="3"/>
      <c r="AV205" s="3"/>
      <c r="AW205" s="3"/>
    </row>
    <row r="206" spans="1:49">
      <c r="A206" s="10"/>
      <c r="B206" s="143"/>
      <c r="C206" s="143"/>
      <c r="D206" s="143"/>
      <c r="E206" s="11"/>
      <c r="F206" s="11"/>
      <c r="G206" s="11"/>
      <c r="H206" s="11"/>
      <c r="I206" s="11"/>
      <c r="J206" s="143"/>
      <c r="K206" s="143"/>
      <c r="L206" s="143"/>
      <c r="M206" s="143"/>
      <c r="N206" s="143"/>
      <c r="O206" s="143"/>
      <c r="P206" s="143"/>
      <c r="Q206" s="143"/>
      <c r="R206" s="143"/>
      <c r="S206" s="143"/>
      <c r="T206" s="143"/>
      <c r="U206" s="143"/>
      <c r="V206" s="143"/>
      <c r="W206" s="153"/>
      <c r="X206" s="153"/>
      <c r="Y206" s="153"/>
      <c r="Z206" s="153"/>
      <c r="AA206" s="153"/>
      <c r="AB206" s="153"/>
      <c r="AC206" s="153"/>
      <c r="AD206" s="153"/>
      <c r="AE206" s="153"/>
      <c r="AF206" s="153"/>
      <c r="AG206" s="3"/>
      <c r="AH206" s="3"/>
      <c r="AI206" s="3"/>
      <c r="AJ206" s="3"/>
      <c r="AK206" s="18"/>
      <c r="AL206" s="11"/>
      <c r="AM206" s="11"/>
      <c r="AN206" s="11"/>
      <c r="AO206" s="14"/>
      <c r="AP206" s="11"/>
      <c r="AQ206" s="76"/>
      <c r="AR206" s="11"/>
      <c r="AS206" s="19"/>
      <c r="AT206" s="3"/>
      <c r="AU206" s="3"/>
      <c r="AV206" s="3"/>
      <c r="AW206" s="3"/>
    </row>
    <row r="207" spans="1:49">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1"/>
      <c r="AM207" s="11"/>
      <c r="AN207" s="11"/>
      <c r="AO207" s="14"/>
      <c r="AP207" s="11"/>
      <c r="AQ207" s="76"/>
      <c r="AR207" s="11"/>
      <c r="AS207" s="10"/>
      <c r="AT207" s="3"/>
      <c r="AU207" s="3"/>
      <c r="AV207" s="3"/>
      <c r="AW207" s="3"/>
    </row>
    <row r="208" spans="1:49" ht="18">
      <c r="A208" s="146" t="s">
        <v>449</v>
      </c>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c r="AI208" s="146"/>
      <c r="AJ208" s="146"/>
      <c r="AK208" s="146"/>
      <c r="AL208" s="10"/>
      <c r="AM208" s="10"/>
      <c r="AN208" s="10"/>
      <c r="AO208" s="14"/>
      <c r="AP208" s="10"/>
      <c r="AQ208" s="76"/>
      <c r="AR208" s="10"/>
      <c r="AS208" s="10"/>
      <c r="AT208" s="3"/>
      <c r="AU208" s="3"/>
      <c r="AV208" s="3"/>
      <c r="AW208" s="3"/>
    </row>
    <row r="209" spans="1:49">
      <c r="A209" s="147"/>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0"/>
      <c r="AM209" s="10"/>
      <c r="AN209" s="10"/>
      <c r="AO209" s="14"/>
      <c r="AP209" s="10"/>
      <c r="AQ209" s="76"/>
      <c r="AR209" s="10"/>
      <c r="AS209" s="11"/>
      <c r="AT209" s="3"/>
      <c r="AU209" s="3"/>
      <c r="AV209" s="3"/>
      <c r="AW209" s="3"/>
    </row>
    <row r="210" spans="1:49">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1"/>
      <c r="AM210" s="11"/>
      <c r="AN210" s="11"/>
      <c r="AO210" s="14"/>
      <c r="AP210" s="11"/>
      <c r="AQ210" s="76"/>
      <c r="AR210" s="11"/>
      <c r="AS210" s="11"/>
      <c r="AT210" s="3"/>
      <c r="AU210" s="3"/>
      <c r="AV210" s="3"/>
      <c r="AW210" s="3"/>
    </row>
    <row r="211" spans="1:49" ht="36">
      <c r="A211" s="31" t="s">
        <v>450</v>
      </c>
      <c r="B211" s="31" t="s">
        <v>451</v>
      </c>
      <c r="C211" s="32" t="s">
        <v>452</v>
      </c>
      <c r="D211" s="148" t="s">
        <v>453</v>
      </c>
      <c r="E211" s="148"/>
      <c r="F211" s="34" t="s">
        <v>454</v>
      </c>
      <c r="G211" s="33" t="s">
        <v>455</v>
      </c>
      <c r="Q211" s="10"/>
      <c r="R211" s="10"/>
      <c r="S211" s="10"/>
      <c r="T211" s="10"/>
      <c r="U211" s="10"/>
      <c r="V211" s="10"/>
      <c r="W211" s="10"/>
      <c r="X211" s="10"/>
      <c r="Y211" s="10"/>
      <c r="Z211" s="10"/>
      <c r="AA211" s="10"/>
      <c r="AB211" s="10"/>
      <c r="AC211" s="10"/>
      <c r="AD211" s="10"/>
      <c r="AE211" s="10"/>
      <c r="AF211" s="10"/>
      <c r="AG211" s="10"/>
      <c r="AH211" s="10"/>
      <c r="AI211" s="10"/>
      <c r="AJ211" s="10"/>
      <c r="AK211" s="10"/>
      <c r="AL211" s="11"/>
      <c r="AM211" s="11"/>
      <c r="AN211" s="11"/>
      <c r="AO211" s="14"/>
      <c r="AP211" s="11"/>
      <c r="AQ211" s="76"/>
      <c r="AR211" s="11"/>
      <c r="AS211" s="11"/>
      <c r="AT211" s="3"/>
      <c r="AU211" s="3"/>
      <c r="AV211" s="3"/>
      <c r="AW211" s="3"/>
    </row>
    <row r="212" spans="1:49">
      <c r="A212" s="35">
        <v>1</v>
      </c>
      <c r="B212" s="36">
        <v>44592</v>
      </c>
      <c r="C212" s="37" t="s">
        <v>456</v>
      </c>
      <c r="D212" s="145" t="s">
        <v>108</v>
      </c>
      <c r="E212" s="145"/>
      <c r="F212" s="39" t="s">
        <v>108</v>
      </c>
      <c r="G212" s="38" t="s">
        <v>108</v>
      </c>
      <c r="Q212" s="10"/>
      <c r="R212" s="10"/>
      <c r="S212" s="10"/>
      <c r="T212" s="10"/>
      <c r="U212" s="10"/>
      <c r="V212" s="10"/>
      <c r="W212" s="10"/>
      <c r="X212" s="10"/>
      <c r="Y212" s="10"/>
      <c r="Z212" s="10"/>
      <c r="AA212" s="10"/>
      <c r="AB212" s="10"/>
      <c r="AC212" s="10"/>
      <c r="AD212" s="10"/>
      <c r="AE212" s="10"/>
      <c r="AF212" s="10"/>
      <c r="AG212" s="10"/>
      <c r="AH212" s="10"/>
      <c r="AI212" s="10"/>
      <c r="AJ212" s="10"/>
      <c r="AK212" s="10"/>
      <c r="AL212" s="11"/>
      <c r="AM212" s="11"/>
      <c r="AN212" s="11"/>
      <c r="AO212" s="14"/>
      <c r="AP212" s="11"/>
      <c r="AQ212" s="76"/>
      <c r="AR212" s="11"/>
      <c r="AS212" s="11"/>
      <c r="AT212" s="3"/>
      <c r="AU212" s="3"/>
      <c r="AV212" s="3"/>
      <c r="AW212" s="3"/>
    </row>
    <row r="213" spans="1:49" ht="370.5">
      <c r="A213" s="35">
        <v>2</v>
      </c>
      <c r="B213" s="36">
        <v>44764</v>
      </c>
      <c r="C213" s="37" t="s">
        <v>457</v>
      </c>
      <c r="D213" s="145" t="s">
        <v>458</v>
      </c>
      <c r="E213" s="145"/>
      <c r="F213" s="39" t="s">
        <v>459</v>
      </c>
      <c r="G213" s="40">
        <v>44592</v>
      </c>
      <c r="Q213" s="10"/>
      <c r="R213" s="10"/>
      <c r="S213" s="10"/>
      <c r="T213" s="10"/>
      <c r="U213" s="10"/>
      <c r="V213" s="10"/>
      <c r="W213" s="10"/>
      <c r="X213" s="10"/>
      <c r="Y213" s="10"/>
      <c r="Z213" s="10"/>
      <c r="AA213" s="10"/>
      <c r="AB213" s="10"/>
      <c r="AC213" s="10"/>
      <c r="AD213" s="10"/>
      <c r="AE213" s="10"/>
      <c r="AF213" s="10"/>
      <c r="AG213" s="10"/>
      <c r="AH213" s="10"/>
      <c r="AI213" s="10"/>
      <c r="AJ213" s="10"/>
      <c r="AK213" s="10"/>
      <c r="AL213" s="11"/>
      <c r="AM213" s="11"/>
      <c r="AN213" s="11"/>
      <c r="AO213" s="14"/>
      <c r="AP213" s="11"/>
      <c r="AQ213" s="76"/>
      <c r="AR213" s="11"/>
      <c r="AS213" s="11"/>
      <c r="AT213" s="3"/>
      <c r="AU213" s="3"/>
      <c r="AV213" s="3"/>
      <c r="AW213" s="3"/>
    </row>
    <row r="214" spans="1:49">
      <c r="A214" s="41"/>
      <c r="B214" s="35"/>
      <c r="C214" s="37"/>
      <c r="D214" s="145" t="s">
        <v>460</v>
      </c>
      <c r="E214" s="145"/>
      <c r="F214" s="39"/>
      <c r="G214" s="38"/>
      <c r="Q214" s="10"/>
      <c r="R214" s="10"/>
      <c r="S214" s="10"/>
      <c r="T214" s="10"/>
      <c r="U214" s="10"/>
      <c r="V214" s="10"/>
      <c r="W214" s="10"/>
      <c r="X214" s="10"/>
      <c r="Y214" s="10"/>
      <c r="Z214" s="10"/>
      <c r="AA214" s="10"/>
      <c r="AB214" s="10"/>
      <c r="AC214" s="10"/>
      <c r="AD214" s="10"/>
      <c r="AE214" s="10"/>
      <c r="AF214" s="10"/>
      <c r="AG214" s="10"/>
      <c r="AH214" s="10"/>
      <c r="AI214" s="10"/>
      <c r="AJ214" s="10"/>
      <c r="AK214" s="10"/>
      <c r="AL214" s="11"/>
      <c r="AM214" s="11"/>
      <c r="AN214" s="11"/>
      <c r="AO214" s="14"/>
      <c r="AP214" s="11"/>
      <c r="AQ214" s="76"/>
      <c r="AR214" s="11"/>
      <c r="AS214" s="11"/>
      <c r="AT214" s="3"/>
      <c r="AU214" s="3"/>
      <c r="AV214" s="3"/>
      <c r="AW214" s="3"/>
    </row>
    <row r="215" spans="1:49">
      <c r="A215" s="41"/>
      <c r="B215" s="35"/>
      <c r="C215" s="37"/>
      <c r="D215" s="145"/>
      <c r="E215" s="145"/>
      <c r="F215" s="39"/>
      <c r="G215" s="38"/>
      <c r="Q215" s="10"/>
      <c r="R215" s="10"/>
      <c r="S215" s="10"/>
      <c r="T215" s="10"/>
      <c r="U215" s="10"/>
      <c r="V215" s="10"/>
      <c r="W215" s="10"/>
      <c r="X215" s="10"/>
      <c r="Y215" s="10"/>
      <c r="Z215" s="10"/>
      <c r="AA215" s="10"/>
      <c r="AB215" s="10"/>
      <c r="AC215" s="10"/>
      <c r="AD215" s="10"/>
      <c r="AE215" s="10"/>
      <c r="AF215" s="10"/>
      <c r="AG215" s="10"/>
      <c r="AH215" s="10"/>
      <c r="AI215" s="10"/>
      <c r="AJ215" s="10"/>
      <c r="AK215" s="10"/>
      <c r="AL215" s="11"/>
      <c r="AM215" s="11"/>
      <c r="AN215" s="11"/>
      <c r="AO215" s="14"/>
      <c r="AP215" s="11"/>
      <c r="AQ215" s="76"/>
      <c r="AR215" s="11"/>
      <c r="AS215" s="11"/>
      <c r="AT215" s="3"/>
      <c r="AU215" s="3"/>
      <c r="AV215" s="3"/>
      <c r="AW215" s="3"/>
    </row>
    <row r="216" spans="1:49">
      <c r="A216" s="41"/>
      <c r="B216" s="35"/>
      <c r="C216" s="37"/>
      <c r="D216" s="145"/>
      <c r="E216" s="145"/>
      <c r="F216" s="39"/>
      <c r="G216" s="38"/>
      <c r="Q216" s="10"/>
      <c r="R216" s="10"/>
      <c r="S216" s="10"/>
      <c r="T216" s="10"/>
      <c r="U216" s="10"/>
      <c r="V216" s="10"/>
      <c r="W216" s="10"/>
      <c r="X216" s="10"/>
      <c r="Y216" s="10"/>
      <c r="Z216" s="10"/>
      <c r="AA216" s="10"/>
      <c r="AB216" s="10"/>
      <c r="AC216" s="10"/>
      <c r="AD216" s="10"/>
      <c r="AE216" s="10"/>
      <c r="AF216" s="10"/>
      <c r="AG216" s="10"/>
      <c r="AH216" s="10"/>
      <c r="AI216" s="10"/>
      <c r="AJ216" s="10"/>
      <c r="AK216" s="10"/>
      <c r="AL216" s="11"/>
      <c r="AM216" s="11"/>
      <c r="AN216" s="11"/>
      <c r="AO216" s="14"/>
      <c r="AP216" s="11"/>
      <c r="AQ216" s="76"/>
      <c r="AR216" s="11"/>
      <c r="AS216" s="11"/>
      <c r="AT216" s="3"/>
      <c r="AU216" s="3"/>
      <c r="AV216" s="3"/>
      <c r="AW216" s="3"/>
    </row>
    <row r="217" spans="1:49">
      <c r="A217" s="41"/>
      <c r="B217" s="35"/>
      <c r="C217" s="37"/>
      <c r="D217" s="145"/>
      <c r="E217" s="145"/>
      <c r="F217" s="39"/>
      <c r="G217" s="38"/>
      <c r="Q217" s="10"/>
      <c r="R217" s="10"/>
      <c r="S217" s="10"/>
      <c r="T217" s="10"/>
      <c r="U217" s="10"/>
      <c r="V217" s="10"/>
      <c r="W217" s="10"/>
      <c r="X217" s="10"/>
      <c r="Y217" s="10"/>
      <c r="Z217" s="10"/>
      <c r="AA217" s="10"/>
      <c r="AB217" s="10"/>
      <c r="AC217" s="10"/>
      <c r="AD217" s="10"/>
      <c r="AE217" s="10"/>
      <c r="AF217" s="10"/>
      <c r="AG217" s="10"/>
      <c r="AH217" s="10"/>
      <c r="AI217" s="10"/>
      <c r="AJ217" s="10"/>
      <c r="AK217" s="10"/>
      <c r="AL217" s="11"/>
      <c r="AM217" s="11"/>
      <c r="AN217" s="11"/>
      <c r="AO217" s="14"/>
      <c r="AP217" s="11"/>
      <c r="AQ217" s="76"/>
      <c r="AR217" s="11"/>
      <c r="AS217" s="11"/>
      <c r="AT217" s="3"/>
      <c r="AU217" s="3"/>
      <c r="AV217" s="3"/>
      <c r="AW217" s="3"/>
    </row>
    <row r="218" spans="1:49">
      <c r="A218" s="41"/>
      <c r="B218" s="35"/>
      <c r="C218" s="37"/>
      <c r="D218" s="145"/>
      <c r="E218" s="145"/>
      <c r="F218" s="39"/>
      <c r="G218" s="38"/>
      <c r="Q218" s="10"/>
      <c r="R218" s="10"/>
      <c r="S218" s="10"/>
      <c r="T218" s="10"/>
      <c r="U218" s="10"/>
      <c r="V218" s="10"/>
      <c r="W218" s="10"/>
      <c r="X218" s="10"/>
      <c r="Y218" s="10"/>
      <c r="Z218" s="10"/>
      <c r="AA218" s="10"/>
      <c r="AB218" s="10"/>
      <c r="AC218" s="10"/>
      <c r="AD218" s="10"/>
      <c r="AE218" s="10"/>
      <c r="AF218" s="10"/>
      <c r="AG218" s="10"/>
      <c r="AH218" s="10"/>
      <c r="AI218" s="10"/>
      <c r="AJ218" s="10"/>
      <c r="AK218" s="10"/>
      <c r="AL218" s="11"/>
      <c r="AM218" s="11"/>
      <c r="AN218" s="11"/>
      <c r="AO218" s="14"/>
      <c r="AP218" s="11"/>
      <c r="AQ218" s="76"/>
      <c r="AR218" s="11"/>
      <c r="AS218" s="11"/>
      <c r="AT218" s="3"/>
      <c r="AU218" s="3"/>
      <c r="AV218" s="3"/>
      <c r="AW218" s="3"/>
    </row>
    <row r="219" spans="1:49">
      <c r="A219" s="41"/>
      <c r="B219" s="35"/>
      <c r="C219" s="37"/>
      <c r="D219" s="145"/>
      <c r="E219" s="145"/>
      <c r="F219" s="39"/>
      <c r="G219" s="38"/>
      <c r="Q219" s="10"/>
      <c r="R219" s="10"/>
      <c r="S219" s="10"/>
      <c r="T219" s="10"/>
      <c r="U219" s="10"/>
      <c r="V219" s="10"/>
      <c r="W219" s="10"/>
      <c r="X219" s="10"/>
      <c r="Y219" s="10"/>
      <c r="Z219" s="10"/>
      <c r="AA219" s="10"/>
      <c r="AB219" s="10"/>
      <c r="AC219" s="10"/>
      <c r="AD219" s="10"/>
      <c r="AE219" s="10"/>
      <c r="AF219" s="10"/>
      <c r="AG219" s="10"/>
      <c r="AH219" s="10"/>
      <c r="AI219" s="10"/>
      <c r="AJ219" s="10"/>
      <c r="AK219" s="10"/>
      <c r="AL219" s="11"/>
      <c r="AM219" s="11"/>
      <c r="AN219" s="11"/>
      <c r="AO219" s="14"/>
      <c r="AP219" s="11"/>
      <c r="AQ219" s="76"/>
      <c r="AR219" s="11"/>
      <c r="AS219" s="11"/>
      <c r="AT219" s="3"/>
      <c r="AU219" s="3"/>
      <c r="AV219" s="3"/>
      <c r="AW219" s="3"/>
    </row>
    <row r="220" spans="1:49">
      <c r="A220" s="41"/>
      <c r="B220" s="41"/>
      <c r="C220" s="37"/>
      <c r="D220" s="145"/>
      <c r="E220" s="145"/>
      <c r="F220" s="39"/>
      <c r="G220" s="38"/>
      <c r="Q220" s="10"/>
      <c r="R220" s="10"/>
      <c r="S220" s="10"/>
      <c r="T220" s="10"/>
      <c r="U220" s="10"/>
      <c r="V220" s="10"/>
      <c r="W220" s="10"/>
      <c r="X220" s="10"/>
      <c r="Y220" s="10"/>
      <c r="Z220" s="10"/>
      <c r="AA220" s="10"/>
      <c r="AB220" s="10"/>
      <c r="AC220" s="10"/>
      <c r="AD220" s="10"/>
      <c r="AE220" s="10"/>
      <c r="AF220" s="10"/>
      <c r="AG220" s="10"/>
      <c r="AH220" s="10"/>
      <c r="AI220" s="10"/>
      <c r="AJ220" s="10"/>
      <c r="AK220" s="10"/>
      <c r="AL220" s="11"/>
      <c r="AM220" s="11"/>
      <c r="AN220" s="11"/>
      <c r="AO220" s="14"/>
      <c r="AP220" s="11"/>
      <c r="AQ220" s="76"/>
      <c r="AR220" s="11"/>
      <c r="AS220" s="11"/>
      <c r="AT220" s="3"/>
      <c r="AU220" s="3"/>
      <c r="AV220" s="3"/>
      <c r="AW220" s="3"/>
    </row>
    <row r="221" spans="1:49">
      <c r="A221" s="10"/>
      <c r="B221" s="143"/>
      <c r="C221" s="143"/>
      <c r="D221" s="143"/>
      <c r="E221" s="11"/>
      <c r="F221" s="11"/>
      <c r="G221"/>
      <c r="Q221" s="10"/>
      <c r="R221" s="10"/>
      <c r="S221" s="10"/>
      <c r="T221" s="10"/>
      <c r="U221" s="10"/>
      <c r="V221" s="10"/>
      <c r="W221" s="10"/>
      <c r="X221" s="10"/>
      <c r="Y221" s="10"/>
      <c r="Z221" s="10"/>
      <c r="AA221" s="10"/>
      <c r="AB221" s="10"/>
      <c r="AC221" s="10"/>
      <c r="AD221" s="10"/>
      <c r="AE221" s="10"/>
      <c r="AF221" s="10"/>
      <c r="AG221" s="10"/>
      <c r="AH221" s="10"/>
      <c r="AI221" s="10"/>
      <c r="AJ221" s="10"/>
      <c r="AK221" s="10"/>
      <c r="AL221" s="11"/>
      <c r="AM221" s="11"/>
      <c r="AN221" s="11"/>
      <c r="AO221" s="14"/>
      <c r="AP221" s="11"/>
      <c r="AQ221" s="76"/>
      <c r="AR221" s="11"/>
      <c r="AS221" s="11"/>
      <c r="AT221" s="3"/>
      <c r="AU221" s="3"/>
      <c r="AV221" s="3"/>
      <c r="AW221" s="3"/>
    </row>
    <row r="222" spans="1:49">
      <c r="A222" s="10"/>
      <c r="B222" s="10"/>
      <c r="C222" s="10"/>
      <c r="D222" s="10"/>
      <c r="F222" s="10"/>
      <c r="G222" s="10"/>
      <c r="I222"/>
      <c r="Q222" s="10"/>
      <c r="R222" s="10"/>
      <c r="S222" s="10"/>
      <c r="T222" s="10"/>
      <c r="U222" s="10"/>
      <c r="V222" s="10"/>
      <c r="W222" s="10"/>
      <c r="X222" s="10"/>
      <c r="Y222" s="10"/>
      <c r="Z222" s="10"/>
      <c r="AA222" s="10"/>
      <c r="AB222" s="10"/>
      <c r="AC222" s="10"/>
      <c r="AD222" s="10"/>
      <c r="AE222" s="10"/>
      <c r="AF222" s="10"/>
      <c r="AG222" s="10"/>
      <c r="AH222" s="10"/>
      <c r="AI222" s="10"/>
      <c r="AJ222" s="3"/>
      <c r="AK222" s="10"/>
      <c r="AL222" s="11"/>
      <c r="AM222" s="11"/>
      <c r="AN222" s="11"/>
      <c r="AO222" s="14"/>
      <c r="AP222" s="11"/>
      <c r="AQ222" s="76"/>
      <c r="AR222" s="11"/>
      <c r="AS222" s="11"/>
      <c r="AT222" s="3"/>
      <c r="AU222" s="3"/>
      <c r="AV222" s="3"/>
      <c r="AW222" s="3"/>
    </row>
    <row r="223" spans="1:49">
      <c r="A223" s="144" t="s">
        <v>461</v>
      </c>
      <c r="B223" s="144"/>
      <c r="C223" s="144"/>
      <c r="D223" s="144"/>
      <c r="E223" s="144" t="s">
        <v>462</v>
      </c>
      <c r="F223" s="144"/>
      <c r="G223" s="144"/>
      <c r="H223" s="144"/>
      <c r="I223" s="144" t="s">
        <v>463</v>
      </c>
      <c r="J223" s="144"/>
      <c r="K223" s="144"/>
      <c r="L223" s="144"/>
      <c r="Q223" s="10"/>
      <c r="R223" s="10"/>
      <c r="S223" s="10"/>
      <c r="T223" s="10"/>
      <c r="U223" s="10"/>
      <c r="V223" s="10"/>
      <c r="W223" s="10"/>
      <c r="X223" s="10"/>
      <c r="Y223" s="10"/>
      <c r="Z223" s="10"/>
      <c r="AA223" s="10"/>
      <c r="AB223" s="10"/>
      <c r="AC223" s="10"/>
      <c r="AD223" s="10"/>
      <c r="AE223" s="10"/>
      <c r="AF223" s="10"/>
      <c r="AG223" s="10"/>
      <c r="AH223" s="10"/>
      <c r="AI223" s="10"/>
      <c r="AJ223" s="3"/>
      <c r="AK223" s="3"/>
      <c r="AL223" s="3"/>
      <c r="AM223" s="3"/>
      <c r="AN223" s="3"/>
      <c r="AO223" s="65"/>
      <c r="AP223" s="3"/>
      <c r="AQ223" s="77"/>
      <c r="AR223" s="3"/>
      <c r="AS223" s="3"/>
      <c r="AT223" s="3"/>
      <c r="AU223" s="3"/>
      <c r="AV223" s="3"/>
      <c r="AW223" s="3"/>
    </row>
    <row r="224" spans="1:49">
      <c r="A224" s="144"/>
      <c r="B224" s="144"/>
      <c r="C224" s="144"/>
      <c r="D224" s="144"/>
      <c r="E224" s="144"/>
      <c r="F224" s="144"/>
      <c r="G224" s="144"/>
      <c r="H224" s="144"/>
      <c r="I224" s="144"/>
      <c r="J224" s="144"/>
      <c r="K224" s="144"/>
      <c r="L224" s="144"/>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65"/>
      <c r="AP224" s="3"/>
      <c r="AQ224" s="77"/>
      <c r="AR224" s="3"/>
      <c r="AS224" s="3"/>
      <c r="AT224" s="3"/>
      <c r="AU224" s="3"/>
      <c r="AV224" s="3"/>
      <c r="AW224" s="3"/>
    </row>
    <row r="225" spans="1:49">
      <c r="A225" s="144"/>
      <c r="B225" s="144"/>
      <c r="C225" s="144"/>
      <c r="D225" s="144"/>
      <c r="E225" s="144"/>
      <c r="F225" s="144"/>
      <c r="G225" s="144"/>
      <c r="H225" s="144"/>
      <c r="I225" s="144"/>
      <c r="J225" s="144"/>
      <c r="K225" s="144"/>
      <c r="L225" s="144"/>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65"/>
      <c r="AP225" s="3"/>
      <c r="AQ225" s="77"/>
      <c r="AR225" s="3"/>
      <c r="AS225" s="3"/>
      <c r="AT225" s="3"/>
      <c r="AU225" s="3"/>
      <c r="AV225" s="3"/>
      <c r="AW225" s="3"/>
    </row>
    <row r="226" spans="1:49">
      <c r="A226" s="137" t="s">
        <v>464</v>
      </c>
      <c r="B226" s="137"/>
      <c r="C226" s="137"/>
      <c r="D226" s="137"/>
      <c r="E226" s="137" t="s">
        <v>465</v>
      </c>
      <c r="F226" s="137"/>
      <c r="G226" s="137"/>
      <c r="H226" s="137"/>
      <c r="I226" s="42" t="s">
        <v>466</v>
      </c>
      <c r="J226" s="138" t="s">
        <v>467</v>
      </c>
      <c r="K226" s="138"/>
      <c r="L226" s="138"/>
      <c r="M226" s="43"/>
      <c r="N226" s="43"/>
      <c r="O226" s="43"/>
      <c r="P226" s="4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65"/>
      <c r="AP226" s="3"/>
      <c r="AQ226" s="77"/>
      <c r="AR226" s="3"/>
      <c r="AS226" s="3"/>
      <c r="AT226" s="3"/>
      <c r="AU226" s="3"/>
      <c r="AV226" s="3"/>
      <c r="AW226" s="3"/>
    </row>
    <row r="227" spans="1:49">
      <c r="A227" s="42" t="s">
        <v>466</v>
      </c>
      <c r="B227" s="138" t="s">
        <v>468</v>
      </c>
      <c r="C227" s="138"/>
      <c r="D227" s="138"/>
      <c r="E227" s="42" t="s">
        <v>466</v>
      </c>
      <c r="F227" s="138" t="s">
        <v>469</v>
      </c>
      <c r="G227" s="138"/>
      <c r="H227" s="138"/>
      <c r="I227" s="42" t="s">
        <v>466</v>
      </c>
      <c r="J227" s="138" t="s">
        <v>470</v>
      </c>
      <c r="K227" s="138"/>
      <c r="L227" s="138"/>
      <c r="M227" s="43"/>
      <c r="N227" s="43"/>
      <c r="O227" s="43"/>
      <c r="P227" s="4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65"/>
      <c r="AP227" s="3"/>
      <c r="AQ227" s="77"/>
      <c r="AR227" s="3"/>
      <c r="AS227" s="3"/>
      <c r="AT227" s="3"/>
      <c r="AU227" s="3"/>
      <c r="AV227" s="3"/>
      <c r="AW227" s="3"/>
    </row>
    <row r="228" spans="1:49">
      <c r="A228" s="42" t="s">
        <v>471</v>
      </c>
      <c r="B228" s="139">
        <v>44819</v>
      </c>
      <c r="C228" s="139"/>
      <c r="D228" s="139"/>
      <c r="E228" s="42" t="s">
        <v>472</v>
      </c>
      <c r="F228" s="139">
        <v>44764</v>
      </c>
      <c r="G228" s="139"/>
      <c r="H228" s="139"/>
      <c r="I228" s="42" t="s">
        <v>466</v>
      </c>
      <c r="J228" s="140" t="s">
        <v>473</v>
      </c>
      <c r="K228" s="141"/>
      <c r="L228" s="142"/>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65"/>
      <c r="AP228" s="3"/>
      <c r="AQ228" s="77"/>
      <c r="AR228" s="3"/>
      <c r="AS228" s="3"/>
      <c r="AT228" s="3"/>
      <c r="AU228" s="3"/>
      <c r="AV228" s="3"/>
      <c r="AW228" s="3"/>
    </row>
    <row r="229" spans="1:49">
      <c r="A229" s="137" t="s">
        <v>474</v>
      </c>
      <c r="B229" s="137"/>
      <c r="C229" s="137"/>
      <c r="D229" s="137"/>
      <c r="E229" s="137" t="s">
        <v>465</v>
      </c>
      <c r="F229" s="137"/>
      <c r="G229" s="137"/>
      <c r="H229" s="137"/>
      <c r="I229" s="42" t="s">
        <v>466</v>
      </c>
      <c r="J229" s="140" t="s">
        <v>475</v>
      </c>
      <c r="K229" s="141"/>
      <c r="L229" s="142"/>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65"/>
      <c r="AP229" s="3"/>
      <c r="AQ229" s="77"/>
      <c r="AR229" s="3"/>
      <c r="AS229" s="3"/>
      <c r="AT229" s="3"/>
      <c r="AU229" s="3"/>
      <c r="AV229" s="3"/>
      <c r="AW229" s="3"/>
    </row>
    <row r="230" spans="1:49">
      <c r="A230" s="42" t="s">
        <v>466</v>
      </c>
      <c r="B230" s="138" t="s">
        <v>467</v>
      </c>
      <c r="C230" s="138"/>
      <c r="D230" s="138"/>
      <c r="E230" s="42" t="s">
        <v>466</v>
      </c>
      <c r="F230" s="138" t="s">
        <v>476</v>
      </c>
      <c r="G230" s="138"/>
      <c r="H230" s="138"/>
      <c r="I230" s="42" t="s">
        <v>466</v>
      </c>
      <c r="J230" s="140"/>
      <c r="K230" s="141"/>
      <c r="L230" s="142"/>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65"/>
      <c r="AP230" s="3"/>
      <c r="AQ230" s="77"/>
      <c r="AR230" s="3"/>
      <c r="AS230" s="3"/>
      <c r="AT230" s="3"/>
      <c r="AU230" s="3"/>
      <c r="AV230" s="3"/>
      <c r="AW230" s="3"/>
    </row>
    <row r="231" spans="1:49">
      <c r="A231" s="42" t="s">
        <v>471</v>
      </c>
      <c r="B231" s="139">
        <v>44819</v>
      </c>
      <c r="C231" s="139"/>
      <c r="D231" s="139"/>
      <c r="E231" s="42" t="s">
        <v>472</v>
      </c>
      <c r="F231" s="139">
        <v>44764</v>
      </c>
      <c r="G231" s="139"/>
      <c r="H231" s="139"/>
      <c r="I231" s="42" t="s">
        <v>466</v>
      </c>
      <c r="J231" s="140"/>
      <c r="K231" s="141"/>
      <c r="L231" s="142"/>
      <c r="Q231" s="3"/>
      <c r="R231" s="3"/>
      <c r="S231" s="3"/>
      <c r="T231" s="3"/>
      <c r="U231" s="3"/>
      <c r="V231" s="3"/>
      <c r="W231" s="3"/>
      <c r="X231" s="3"/>
      <c r="Y231" s="3"/>
      <c r="Z231" s="3"/>
      <c r="AA231" s="3"/>
      <c r="AB231" s="3"/>
      <c r="AC231" s="3"/>
      <c r="AD231" s="3"/>
      <c r="AE231" s="3"/>
      <c r="AF231" s="3"/>
      <c r="AG231" s="3"/>
      <c r="AH231" s="3"/>
      <c r="AI231" s="3"/>
      <c r="AK231" s="3"/>
      <c r="AL231" s="3"/>
      <c r="AM231" s="3"/>
      <c r="AN231" s="3"/>
      <c r="AO231" s="65"/>
      <c r="AP231" s="3"/>
      <c r="AQ231" s="77"/>
      <c r="AR231" s="3"/>
      <c r="AS231" s="3"/>
      <c r="AT231" s="3"/>
      <c r="AU231" s="3"/>
      <c r="AV231" s="3"/>
      <c r="AW231" s="3"/>
    </row>
    <row r="232" spans="1:49">
      <c r="A232" s="137"/>
      <c r="B232" s="137"/>
      <c r="C232" s="137"/>
      <c r="D232" s="137"/>
      <c r="E232" s="137" t="s">
        <v>477</v>
      </c>
      <c r="F232" s="137"/>
      <c r="G232" s="137"/>
      <c r="H232" s="137"/>
      <c r="I232" s="42" t="s">
        <v>466</v>
      </c>
      <c r="J232" s="140"/>
      <c r="K232" s="141"/>
      <c r="L232" s="142"/>
      <c r="Q232" s="3"/>
      <c r="R232" s="3"/>
      <c r="S232" s="3"/>
      <c r="T232" s="3"/>
      <c r="U232" s="3"/>
      <c r="V232" s="3"/>
      <c r="W232" s="3"/>
      <c r="X232" s="3"/>
      <c r="Y232" s="3"/>
      <c r="Z232" s="3"/>
      <c r="AA232" s="3"/>
      <c r="AB232" s="3"/>
      <c r="AC232" s="3"/>
      <c r="AD232" s="3"/>
      <c r="AE232" s="3"/>
      <c r="AF232" s="3"/>
      <c r="AG232" s="3"/>
      <c r="AH232" s="3"/>
      <c r="AI232" s="3"/>
    </row>
    <row r="233" spans="1:49">
      <c r="A233" s="42" t="s">
        <v>466</v>
      </c>
      <c r="B233" s="138" t="s">
        <v>470</v>
      </c>
      <c r="C233" s="138"/>
      <c r="D233" s="138"/>
      <c r="E233" s="42" t="s">
        <v>466</v>
      </c>
      <c r="F233" s="138" t="s">
        <v>469</v>
      </c>
      <c r="G233" s="138"/>
      <c r="H233" s="138"/>
      <c r="I233" s="42" t="s">
        <v>466</v>
      </c>
      <c r="J233" s="140"/>
      <c r="K233" s="141"/>
      <c r="L233" s="142"/>
    </row>
    <row r="234" spans="1:49">
      <c r="A234" s="42" t="s">
        <v>471</v>
      </c>
      <c r="B234" s="139">
        <v>44819</v>
      </c>
      <c r="C234" s="139"/>
      <c r="D234" s="139"/>
      <c r="E234" s="42" t="s">
        <v>472</v>
      </c>
      <c r="F234" s="139">
        <v>44764</v>
      </c>
      <c r="G234" s="139"/>
      <c r="H234" s="139"/>
      <c r="I234" s="42" t="s">
        <v>466</v>
      </c>
      <c r="J234" s="140"/>
      <c r="K234" s="141"/>
      <c r="L234" s="142"/>
    </row>
    <row r="235" spans="1:49">
      <c r="A235" s="137"/>
      <c r="B235" s="137"/>
      <c r="C235" s="137"/>
      <c r="D235" s="137"/>
      <c r="E235" s="10"/>
      <c r="F235" s="10"/>
      <c r="G235" s="10"/>
      <c r="H235" s="10"/>
      <c r="I235" s="10"/>
      <c r="J235" s="10"/>
      <c r="K235" s="10"/>
      <c r="L235" s="10"/>
      <c r="M235" s="15"/>
      <c r="N235" s="15"/>
      <c r="O235" s="15"/>
      <c r="P235" s="15"/>
    </row>
    <row r="236" spans="1:49">
      <c r="A236" s="42" t="s">
        <v>466</v>
      </c>
      <c r="B236" s="138" t="s">
        <v>473</v>
      </c>
      <c r="C236" s="138"/>
      <c r="D236" s="138"/>
      <c r="E236" s="10"/>
      <c r="F236" s="10"/>
      <c r="G236" s="10"/>
      <c r="H236" s="10"/>
      <c r="I236" s="10"/>
      <c r="J236" s="10"/>
      <c r="K236" s="10"/>
      <c r="L236" s="10"/>
      <c r="M236" s="15"/>
      <c r="N236" s="15"/>
      <c r="O236" s="15"/>
      <c r="P236" s="15"/>
    </row>
    <row r="237" spans="1:49">
      <c r="A237" s="42" t="s">
        <v>471</v>
      </c>
      <c r="B237" s="139">
        <v>44819</v>
      </c>
      <c r="C237" s="139"/>
      <c r="D237" s="139"/>
      <c r="E237" s="10"/>
      <c r="F237" s="10"/>
      <c r="G237" s="10"/>
      <c r="H237" s="10"/>
      <c r="I237" s="10"/>
      <c r="J237" s="10"/>
      <c r="K237" s="10"/>
      <c r="L237" s="10"/>
      <c r="M237" s="15"/>
      <c r="N237" s="15"/>
      <c r="O237" s="15"/>
      <c r="P237" s="15"/>
    </row>
    <row r="238" spans="1:49">
      <c r="A238" s="137"/>
      <c r="B238" s="137"/>
      <c r="C238" s="137"/>
      <c r="D238" s="137"/>
    </row>
    <row r="239" spans="1:49">
      <c r="A239" s="42" t="s">
        <v>466</v>
      </c>
      <c r="B239" s="138" t="s">
        <v>475</v>
      </c>
      <c r="C239" s="138"/>
      <c r="D239" s="138"/>
    </row>
    <row r="240" spans="1:49">
      <c r="A240" s="42" t="s">
        <v>471</v>
      </c>
      <c r="B240" s="139">
        <v>44819</v>
      </c>
      <c r="C240" s="139"/>
      <c r="D240" s="139"/>
    </row>
  </sheetData>
  <sheetProtection formatCells="0" formatColumns="0" formatRows="0" insertColumns="0" insertHyperlinks="0" deleteColumns="0" deleteRows="0" sort="0" autoFilter="0" pivotTables="0"/>
  <autoFilter ref="A25:AW25" xr:uid="{30454078-B189-4FC6-8CD5-3FFEF88A8DEA}"/>
  <mergeCells count="1694">
    <mergeCell ref="H24:H25"/>
    <mergeCell ref="I24:I25"/>
    <mergeCell ref="AB23:AC24"/>
    <mergeCell ref="AD23:AE24"/>
    <mergeCell ref="AF23:AG24"/>
    <mergeCell ref="AH23:AI24"/>
    <mergeCell ref="AJ23:AK24"/>
    <mergeCell ref="AL23:AM24"/>
    <mergeCell ref="P23:Q24"/>
    <mergeCell ref="R23:S24"/>
    <mergeCell ref="T23:U24"/>
    <mergeCell ref="V23:W24"/>
    <mergeCell ref="X23:Y24"/>
    <mergeCell ref="Z23:AA24"/>
    <mergeCell ref="A1:A4"/>
    <mergeCell ref="B1:AQ2"/>
    <mergeCell ref="B3:AQ4"/>
    <mergeCell ref="A19:AS19"/>
    <mergeCell ref="A22:M22"/>
    <mergeCell ref="N22:AN22"/>
    <mergeCell ref="AO22:AS23"/>
    <mergeCell ref="A23:E23"/>
    <mergeCell ref="F23:M23"/>
    <mergeCell ref="N23:O24"/>
    <mergeCell ref="R26:R29"/>
    <mergeCell ref="S26:S29"/>
    <mergeCell ref="H26:H29"/>
    <mergeCell ref="I26:I29"/>
    <mergeCell ref="J26:J29"/>
    <mergeCell ref="K26:K29"/>
    <mergeCell ref="L26:L29"/>
    <mergeCell ref="M26:M29"/>
    <mergeCell ref="AQ24:AQ25"/>
    <mergeCell ref="AR24:AR25"/>
    <mergeCell ref="AS24:AS25"/>
    <mergeCell ref="A26:A37"/>
    <mergeCell ref="B26:B37"/>
    <mergeCell ref="C26:C37"/>
    <mergeCell ref="D26:D37"/>
    <mergeCell ref="E26:E37"/>
    <mergeCell ref="F26:F29"/>
    <mergeCell ref="G26:G29"/>
    <mergeCell ref="J24:J25"/>
    <mergeCell ref="K24:K25"/>
    <mergeCell ref="L24:L25"/>
    <mergeCell ref="M24:M25"/>
    <mergeCell ref="AO24:AO25"/>
    <mergeCell ref="AP24:AP25"/>
    <mergeCell ref="AN23:AN25"/>
    <mergeCell ref="A24:A25"/>
    <mergeCell ref="B24:B25"/>
    <mergeCell ref="C24:C25"/>
    <mergeCell ref="D24:D25"/>
    <mergeCell ref="E24:E25"/>
    <mergeCell ref="F24:F25"/>
    <mergeCell ref="G24:G25"/>
    <mergeCell ref="AL26:AL29"/>
    <mergeCell ref="AM26:AM29"/>
    <mergeCell ref="AN26:AN29"/>
    <mergeCell ref="AS26:AS29"/>
    <mergeCell ref="F30:F33"/>
    <mergeCell ref="G30:G33"/>
    <mergeCell ref="H30:H33"/>
    <mergeCell ref="I30:I33"/>
    <mergeCell ref="J30:J33"/>
    <mergeCell ref="K30:K33"/>
    <mergeCell ref="AF26:AF29"/>
    <mergeCell ref="AG26:AG29"/>
    <mergeCell ref="AH26:AH29"/>
    <mergeCell ref="AI26:AI29"/>
    <mergeCell ref="AJ26:AJ29"/>
    <mergeCell ref="AK26:AK29"/>
    <mergeCell ref="Z26:Z29"/>
    <mergeCell ref="AA26:AA29"/>
    <mergeCell ref="AB26:AB29"/>
    <mergeCell ref="AC26:AC29"/>
    <mergeCell ref="AD26:AD29"/>
    <mergeCell ref="AE26:AE29"/>
    <mergeCell ref="T26:T29"/>
    <mergeCell ref="U26:U29"/>
    <mergeCell ref="V26:V29"/>
    <mergeCell ref="W26:W29"/>
    <mergeCell ref="X26:X29"/>
    <mergeCell ref="Y26:Y29"/>
    <mergeCell ref="N26:N29"/>
    <mergeCell ref="O26:O29"/>
    <mergeCell ref="P26:P29"/>
    <mergeCell ref="Q26:Q29"/>
    <mergeCell ref="AN30:AN33"/>
    <mergeCell ref="AS30:AS33"/>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W34:W37"/>
    <mergeCell ref="L34:L37"/>
    <mergeCell ref="M34:M37"/>
    <mergeCell ref="N34:N37"/>
    <mergeCell ref="O34:O37"/>
    <mergeCell ref="P34:P37"/>
    <mergeCell ref="Q34:Q37"/>
    <mergeCell ref="F34:F37"/>
    <mergeCell ref="G34:G37"/>
    <mergeCell ref="H34:H37"/>
    <mergeCell ref="I34:I37"/>
    <mergeCell ref="J34:J37"/>
    <mergeCell ref="K34:K37"/>
    <mergeCell ref="AJ30:AJ33"/>
    <mergeCell ref="AK30:AK33"/>
    <mergeCell ref="AL30:AL33"/>
    <mergeCell ref="AM30:AM33"/>
    <mergeCell ref="L30:L33"/>
    <mergeCell ref="M30:M33"/>
    <mergeCell ref="N30:N33"/>
    <mergeCell ref="O30:O33"/>
    <mergeCell ref="P30:P33"/>
    <mergeCell ref="Q30:Q33"/>
    <mergeCell ref="J38:J41"/>
    <mergeCell ref="K38:K41"/>
    <mergeCell ref="L38:L41"/>
    <mergeCell ref="A38:A53"/>
    <mergeCell ref="B38:B53"/>
    <mergeCell ref="C38:C53"/>
    <mergeCell ref="D38:D53"/>
    <mergeCell ref="E38:E53"/>
    <mergeCell ref="F38:F41"/>
    <mergeCell ref="AJ34:AJ37"/>
    <mergeCell ref="AK34:AK37"/>
    <mergeCell ref="AL34:AL37"/>
    <mergeCell ref="AM34:AM37"/>
    <mergeCell ref="AN34:AN37"/>
    <mergeCell ref="AS34:AS37"/>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T34:T37"/>
    <mergeCell ref="U34:U37"/>
    <mergeCell ref="V34:V37"/>
    <mergeCell ref="F42:F45"/>
    <mergeCell ref="G42:G45"/>
    <mergeCell ref="H42:H45"/>
    <mergeCell ref="I42:I45"/>
    <mergeCell ref="J42:J45"/>
    <mergeCell ref="AE38:AE41"/>
    <mergeCell ref="AF38:AF41"/>
    <mergeCell ref="AG38:AG41"/>
    <mergeCell ref="AH38:AH41"/>
    <mergeCell ref="AI38:AI41"/>
    <mergeCell ref="AJ38:AJ41"/>
    <mergeCell ref="Y38:Y41"/>
    <mergeCell ref="Z38:Z41"/>
    <mergeCell ref="AA38:AA41"/>
    <mergeCell ref="AB38:AB41"/>
    <mergeCell ref="AC38:AC41"/>
    <mergeCell ref="AD38:AD41"/>
    <mergeCell ref="S38:S41"/>
    <mergeCell ref="T38:T41"/>
    <mergeCell ref="U38:U41"/>
    <mergeCell ref="V38:V41"/>
    <mergeCell ref="W38:W41"/>
    <mergeCell ref="X38:X41"/>
    <mergeCell ref="M38:M41"/>
    <mergeCell ref="N38:N41"/>
    <mergeCell ref="O38:O41"/>
    <mergeCell ref="P38:P41"/>
    <mergeCell ref="Q38:Q41"/>
    <mergeCell ref="R38:R41"/>
    <mergeCell ref="G38:G41"/>
    <mergeCell ref="H38:H41"/>
    <mergeCell ref="I38:I41"/>
    <mergeCell ref="Q42:Q45"/>
    <mergeCell ref="R42:R45"/>
    <mergeCell ref="S42:S45"/>
    <mergeCell ref="T42:T45"/>
    <mergeCell ref="U42:U45"/>
    <mergeCell ref="V42:V45"/>
    <mergeCell ref="K42:K45"/>
    <mergeCell ref="L42:L45"/>
    <mergeCell ref="M42:M45"/>
    <mergeCell ref="N42:N45"/>
    <mergeCell ref="O42:O45"/>
    <mergeCell ref="P42:P45"/>
    <mergeCell ref="AK38:AK41"/>
    <mergeCell ref="AL38:AL41"/>
    <mergeCell ref="AM38:AM41"/>
    <mergeCell ref="AN38:AN41"/>
    <mergeCell ref="AS38:AS41"/>
    <mergeCell ref="Q46:Q49"/>
    <mergeCell ref="R46:R49"/>
    <mergeCell ref="S46:S49"/>
    <mergeCell ref="T46:T49"/>
    <mergeCell ref="AS42:AS45"/>
    <mergeCell ref="F46:F49"/>
    <mergeCell ref="G46:G49"/>
    <mergeCell ref="H46:H49"/>
    <mergeCell ref="I46:I49"/>
    <mergeCell ref="J46:J49"/>
    <mergeCell ref="K46:K49"/>
    <mergeCell ref="L46:L49"/>
    <mergeCell ref="M46:M49"/>
    <mergeCell ref="N46:N49"/>
    <mergeCell ref="AI42:AI45"/>
    <mergeCell ref="AJ42:AJ45"/>
    <mergeCell ref="AK42:AK45"/>
    <mergeCell ref="AL42:AL45"/>
    <mergeCell ref="AM42:AM45"/>
    <mergeCell ref="AN42:AN45"/>
    <mergeCell ref="AC42:AC45"/>
    <mergeCell ref="AD42:AD45"/>
    <mergeCell ref="AE42:AE45"/>
    <mergeCell ref="AF42:AF45"/>
    <mergeCell ref="AG42:AG45"/>
    <mergeCell ref="AH42:AH45"/>
    <mergeCell ref="W42:W45"/>
    <mergeCell ref="X42:X45"/>
    <mergeCell ref="Y42:Y45"/>
    <mergeCell ref="Z42:Z45"/>
    <mergeCell ref="AA42:AA45"/>
    <mergeCell ref="AB42:AB45"/>
    <mergeCell ref="Q50:Q53"/>
    <mergeCell ref="R50:R53"/>
    <mergeCell ref="AM46:AM49"/>
    <mergeCell ref="AN46:AN49"/>
    <mergeCell ref="AS46:AS49"/>
    <mergeCell ref="F50:F53"/>
    <mergeCell ref="G50:G53"/>
    <mergeCell ref="H50:H53"/>
    <mergeCell ref="I50:I53"/>
    <mergeCell ref="J50:J53"/>
    <mergeCell ref="K50:K53"/>
    <mergeCell ref="L50:L53"/>
    <mergeCell ref="AG46:AG49"/>
    <mergeCell ref="AH46:AH49"/>
    <mergeCell ref="AI46:AI49"/>
    <mergeCell ref="AJ46:AJ49"/>
    <mergeCell ref="AK46:AK49"/>
    <mergeCell ref="AL46:AL49"/>
    <mergeCell ref="AA46:AA49"/>
    <mergeCell ref="AB46:AB49"/>
    <mergeCell ref="AC46:AC49"/>
    <mergeCell ref="AD46:AD49"/>
    <mergeCell ref="AE46:AE49"/>
    <mergeCell ref="AF46:AF49"/>
    <mergeCell ref="U46:U49"/>
    <mergeCell ref="V46:V49"/>
    <mergeCell ref="W46:W49"/>
    <mergeCell ref="X46:X49"/>
    <mergeCell ref="Y46:Y49"/>
    <mergeCell ref="Z46:Z49"/>
    <mergeCell ref="O46:O49"/>
    <mergeCell ref="P46:P49"/>
    <mergeCell ref="AK50:AK53"/>
    <mergeCell ref="AL50:AL53"/>
    <mergeCell ref="AM50:AM53"/>
    <mergeCell ref="AN50:AN53"/>
    <mergeCell ref="AS50:AS53"/>
    <mergeCell ref="A54:A85"/>
    <mergeCell ref="B54:B85"/>
    <mergeCell ref="C54:C85"/>
    <mergeCell ref="D54:D85"/>
    <mergeCell ref="E54:E85"/>
    <mergeCell ref="AE50:AE53"/>
    <mergeCell ref="AF50:AF53"/>
    <mergeCell ref="AG50:AG53"/>
    <mergeCell ref="AH50:AH53"/>
    <mergeCell ref="AI50:AI53"/>
    <mergeCell ref="AJ50:AJ53"/>
    <mergeCell ref="Y50:Y53"/>
    <mergeCell ref="Z50:Z53"/>
    <mergeCell ref="AA50:AA53"/>
    <mergeCell ref="AB50:AB53"/>
    <mergeCell ref="AC50:AC53"/>
    <mergeCell ref="AD50:AD53"/>
    <mergeCell ref="S50:S53"/>
    <mergeCell ref="T50:T53"/>
    <mergeCell ref="U50:U53"/>
    <mergeCell ref="V50:V53"/>
    <mergeCell ref="W50:W53"/>
    <mergeCell ref="X50:X53"/>
    <mergeCell ref="M50:M53"/>
    <mergeCell ref="N50:N53"/>
    <mergeCell ref="O50:O53"/>
    <mergeCell ref="P50:P53"/>
    <mergeCell ref="R54:R57"/>
    <mergeCell ref="S54:S57"/>
    <mergeCell ref="T54:T57"/>
    <mergeCell ref="U54:U57"/>
    <mergeCell ref="V54:V57"/>
    <mergeCell ref="W54:W57"/>
    <mergeCell ref="L54:L57"/>
    <mergeCell ref="M54:M57"/>
    <mergeCell ref="N54:N57"/>
    <mergeCell ref="O54:O57"/>
    <mergeCell ref="P54:P57"/>
    <mergeCell ref="Q54:Q57"/>
    <mergeCell ref="F54:F57"/>
    <mergeCell ref="G54:G57"/>
    <mergeCell ref="H54:H57"/>
    <mergeCell ref="I54:I57"/>
    <mergeCell ref="J54:J57"/>
    <mergeCell ref="K54:K57"/>
    <mergeCell ref="AJ54:AJ57"/>
    <mergeCell ref="AK54:AK57"/>
    <mergeCell ref="AL54:AL57"/>
    <mergeCell ref="AM54:AM57"/>
    <mergeCell ref="AN54:AN57"/>
    <mergeCell ref="AS54:AS57"/>
    <mergeCell ref="AD54:AD57"/>
    <mergeCell ref="AE54:AE57"/>
    <mergeCell ref="AF54:AF57"/>
    <mergeCell ref="AG54:AG57"/>
    <mergeCell ref="AH54:AH57"/>
    <mergeCell ref="AI54:AI57"/>
    <mergeCell ref="X54:X57"/>
    <mergeCell ref="Y54:Y57"/>
    <mergeCell ref="Z54:Z57"/>
    <mergeCell ref="AA54:AA57"/>
    <mergeCell ref="AB54:AB57"/>
    <mergeCell ref="AC54:AC57"/>
    <mergeCell ref="R58:R61"/>
    <mergeCell ref="S58:S61"/>
    <mergeCell ref="T58:T61"/>
    <mergeCell ref="U58:U61"/>
    <mergeCell ref="V58:V61"/>
    <mergeCell ref="W58:W61"/>
    <mergeCell ref="L58:L61"/>
    <mergeCell ref="M58:M61"/>
    <mergeCell ref="N58:N61"/>
    <mergeCell ref="O58:O61"/>
    <mergeCell ref="P58:P61"/>
    <mergeCell ref="Q58:Q61"/>
    <mergeCell ref="F58:F61"/>
    <mergeCell ref="G58:G61"/>
    <mergeCell ref="H58:H61"/>
    <mergeCell ref="I58:I61"/>
    <mergeCell ref="J58:J61"/>
    <mergeCell ref="K58:K61"/>
    <mergeCell ref="AJ58:AJ61"/>
    <mergeCell ref="AK58:AK61"/>
    <mergeCell ref="AL58:AL61"/>
    <mergeCell ref="AM58:AM61"/>
    <mergeCell ref="AN58:AN61"/>
    <mergeCell ref="AS58:AS61"/>
    <mergeCell ref="AD58:AD61"/>
    <mergeCell ref="AE58:AE61"/>
    <mergeCell ref="AF58:AF61"/>
    <mergeCell ref="AG58:AG61"/>
    <mergeCell ref="AH58:AH61"/>
    <mergeCell ref="AI58:AI61"/>
    <mergeCell ref="X58:X61"/>
    <mergeCell ref="Y58:Y61"/>
    <mergeCell ref="Z58:Z61"/>
    <mergeCell ref="AA58:AA61"/>
    <mergeCell ref="AB58:AB61"/>
    <mergeCell ref="AC58:AC61"/>
    <mergeCell ref="R62:R65"/>
    <mergeCell ref="S62:S65"/>
    <mergeCell ref="T62:T65"/>
    <mergeCell ref="U62:U65"/>
    <mergeCell ref="V62:V65"/>
    <mergeCell ref="W62:W65"/>
    <mergeCell ref="L62:L65"/>
    <mergeCell ref="M62:M65"/>
    <mergeCell ref="N62:N65"/>
    <mergeCell ref="O62:O65"/>
    <mergeCell ref="P62:P65"/>
    <mergeCell ref="Q62:Q65"/>
    <mergeCell ref="F62:F65"/>
    <mergeCell ref="G62:G65"/>
    <mergeCell ref="H62:H65"/>
    <mergeCell ref="I62:I65"/>
    <mergeCell ref="J62:J65"/>
    <mergeCell ref="K62:K65"/>
    <mergeCell ref="AJ62:AJ65"/>
    <mergeCell ref="AK62:AK65"/>
    <mergeCell ref="AL62:AL65"/>
    <mergeCell ref="AM62:AM65"/>
    <mergeCell ref="AN62:AN65"/>
    <mergeCell ref="AS62:AS65"/>
    <mergeCell ref="AD62:AD65"/>
    <mergeCell ref="AE62:AE65"/>
    <mergeCell ref="AF62:AF65"/>
    <mergeCell ref="AG62:AG65"/>
    <mergeCell ref="AH62:AH65"/>
    <mergeCell ref="AI62:AI65"/>
    <mergeCell ref="X62:X65"/>
    <mergeCell ref="Y62:Y65"/>
    <mergeCell ref="Z62:Z65"/>
    <mergeCell ref="AA62:AA65"/>
    <mergeCell ref="AB62:AB65"/>
    <mergeCell ref="AC62:AC65"/>
    <mergeCell ref="R66:R69"/>
    <mergeCell ref="S66:S69"/>
    <mergeCell ref="T66:T69"/>
    <mergeCell ref="U66:U69"/>
    <mergeCell ref="V66:V69"/>
    <mergeCell ref="W66:W69"/>
    <mergeCell ref="L66:L69"/>
    <mergeCell ref="M66:M69"/>
    <mergeCell ref="N66:N69"/>
    <mergeCell ref="O66:O69"/>
    <mergeCell ref="P66:P69"/>
    <mergeCell ref="Q66:Q69"/>
    <mergeCell ref="F66:F69"/>
    <mergeCell ref="G66:G69"/>
    <mergeCell ref="H66:H69"/>
    <mergeCell ref="I66:I69"/>
    <mergeCell ref="J66:J69"/>
    <mergeCell ref="K66:K69"/>
    <mergeCell ref="AJ66:AJ69"/>
    <mergeCell ref="AK66:AK69"/>
    <mergeCell ref="AL66:AL69"/>
    <mergeCell ref="AM66:AM69"/>
    <mergeCell ref="AN66:AN69"/>
    <mergeCell ref="AS66:AS69"/>
    <mergeCell ref="AD66:AD69"/>
    <mergeCell ref="AE66:AE69"/>
    <mergeCell ref="AF66:AF69"/>
    <mergeCell ref="AG66:AG69"/>
    <mergeCell ref="AH66:AH69"/>
    <mergeCell ref="AI66:AI69"/>
    <mergeCell ref="X66:X69"/>
    <mergeCell ref="Y66:Y69"/>
    <mergeCell ref="Z66:Z69"/>
    <mergeCell ref="AA66:AA69"/>
    <mergeCell ref="AB66:AB69"/>
    <mergeCell ref="AC66:AC69"/>
    <mergeCell ref="R70:R73"/>
    <mergeCell ref="S70:S73"/>
    <mergeCell ref="T70:T73"/>
    <mergeCell ref="U70:U73"/>
    <mergeCell ref="V70:V73"/>
    <mergeCell ref="W70:W73"/>
    <mergeCell ref="L70:L73"/>
    <mergeCell ref="M70:M73"/>
    <mergeCell ref="N70:N73"/>
    <mergeCell ref="O70:O73"/>
    <mergeCell ref="P70:P73"/>
    <mergeCell ref="Q70:Q73"/>
    <mergeCell ref="F70:F73"/>
    <mergeCell ref="G70:G73"/>
    <mergeCell ref="H70:H73"/>
    <mergeCell ref="I70:I73"/>
    <mergeCell ref="J70:J73"/>
    <mergeCell ref="K70:K73"/>
    <mergeCell ref="AJ70:AJ73"/>
    <mergeCell ref="AK70:AK73"/>
    <mergeCell ref="AL70:AL73"/>
    <mergeCell ref="AM70:AM73"/>
    <mergeCell ref="AN70:AN73"/>
    <mergeCell ref="AS70:AS73"/>
    <mergeCell ref="AD70:AD73"/>
    <mergeCell ref="AE70:AE73"/>
    <mergeCell ref="AF70:AF73"/>
    <mergeCell ref="AG70:AG73"/>
    <mergeCell ref="AH70:AH73"/>
    <mergeCell ref="AI70:AI73"/>
    <mergeCell ref="X70:X73"/>
    <mergeCell ref="Y70:Y73"/>
    <mergeCell ref="Z70:Z73"/>
    <mergeCell ref="AA70:AA73"/>
    <mergeCell ref="AB70:AB73"/>
    <mergeCell ref="AC70:AC73"/>
    <mergeCell ref="AM74:AM77"/>
    <mergeCell ref="AN74:AN77"/>
    <mergeCell ref="AS74:AS77"/>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S74:S77"/>
    <mergeCell ref="T74:T77"/>
    <mergeCell ref="U74:U77"/>
    <mergeCell ref="V74:V77"/>
    <mergeCell ref="W74:W77"/>
    <mergeCell ref="V78:V81"/>
    <mergeCell ref="W78:W81"/>
    <mergeCell ref="L78:L81"/>
    <mergeCell ref="M78:M81"/>
    <mergeCell ref="N78:N81"/>
    <mergeCell ref="O78:O81"/>
    <mergeCell ref="P78:P81"/>
    <mergeCell ref="Q78:Q81"/>
    <mergeCell ref="F78:F81"/>
    <mergeCell ref="G78:G81"/>
    <mergeCell ref="H78:H81"/>
    <mergeCell ref="I78:I81"/>
    <mergeCell ref="J78:J81"/>
    <mergeCell ref="K78:K81"/>
    <mergeCell ref="AJ74:AJ77"/>
    <mergeCell ref="AK74:AK77"/>
    <mergeCell ref="AL74:AL77"/>
    <mergeCell ref="L74:L77"/>
    <mergeCell ref="M74:M77"/>
    <mergeCell ref="N74:N77"/>
    <mergeCell ref="O74:O77"/>
    <mergeCell ref="P74:P77"/>
    <mergeCell ref="Q74:Q77"/>
    <mergeCell ref="F74:F77"/>
    <mergeCell ref="G74:G77"/>
    <mergeCell ref="H74:H77"/>
    <mergeCell ref="I74:I77"/>
    <mergeCell ref="J74:J77"/>
    <mergeCell ref="K74:K77"/>
    <mergeCell ref="N82:N85"/>
    <mergeCell ref="O82:O85"/>
    <mergeCell ref="P82:P85"/>
    <mergeCell ref="Q82:Q85"/>
    <mergeCell ref="F82:F85"/>
    <mergeCell ref="G82:G85"/>
    <mergeCell ref="H82:H85"/>
    <mergeCell ref="I82:I85"/>
    <mergeCell ref="J82:J85"/>
    <mergeCell ref="K82:K85"/>
    <mergeCell ref="AJ78:AJ81"/>
    <mergeCell ref="AK78:AK81"/>
    <mergeCell ref="AL78:AL81"/>
    <mergeCell ref="AM78:AM81"/>
    <mergeCell ref="AN78:AN81"/>
    <mergeCell ref="AS78:AS81"/>
    <mergeCell ref="AD78:AD81"/>
    <mergeCell ref="AE78:AE81"/>
    <mergeCell ref="AF78:AF81"/>
    <mergeCell ref="AG78:AG81"/>
    <mergeCell ref="AH78:AH81"/>
    <mergeCell ref="AI78:AI81"/>
    <mergeCell ref="X78:X81"/>
    <mergeCell ref="Y78:Y81"/>
    <mergeCell ref="Z78:Z81"/>
    <mergeCell ref="AA78:AA81"/>
    <mergeCell ref="AB78:AB81"/>
    <mergeCell ref="AC78:AC81"/>
    <mergeCell ref="R78:R81"/>
    <mergeCell ref="S78:S81"/>
    <mergeCell ref="T78:T81"/>
    <mergeCell ref="U78:U81"/>
    <mergeCell ref="A86:A97"/>
    <mergeCell ref="B86:B97"/>
    <mergeCell ref="C86:C97"/>
    <mergeCell ref="D86:D97"/>
    <mergeCell ref="E86:E97"/>
    <mergeCell ref="F86:F89"/>
    <mergeCell ref="AJ82:AJ85"/>
    <mergeCell ref="AK82:AK85"/>
    <mergeCell ref="AL82:AL85"/>
    <mergeCell ref="AM82:AM85"/>
    <mergeCell ref="AN82:AN85"/>
    <mergeCell ref="AS82:AS85"/>
    <mergeCell ref="AD82:AD85"/>
    <mergeCell ref="AE82:AE85"/>
    <mergeCell ref="AF82:AF85"/>
    <mergeCell ref="AG82:AG85"/>
    <mergeCell ref="AH82:AH85"/>
    <mergeCell ref="AI82:AI85"/>
    <mergeCell ref="X82:X85"/>
    <mergeCell ref="Y82:Y85"/>
    <mergeCell ref="Z82:Z85"/>
    <mergeCell ref="AA82:AA85"/>
    <mergeCell ref="AB82:AB85"/>
    <mergeCell ref="AC82:AC85"/>
    <mergeCell ref="R82:R85"/>
    <mergeCell ref="S82:S85"/>
    <mergeCell ref="T82:T85"/>
    <mergeCell ref="U82:U85"/>
    <mergeCell ref="V82:V85"/>
    <mergeCell ref="W82:W85"/>
    <mergeCell ref="L82:L85"/>
    <mergeCell ref="M82:M85"/>
    <mergeCell ref="S86:S89"/>
    <mergeCell ref="T86:T89"/>
    <mergeCell ref="U86:U89"/>
    <mergeCell ref="V86:V89"/>
    <mergeCell ref="W86:W89"/>
    <mergeCell ref="X86:X89"/>
    <mergeCell ref="M86:M89"/>
    <mergeCell ref="N86:N89"/>
    <mergeCell ref="O86:O89"/>
    <mergeCell ref="P86:P89"/>
    <mergeCell ref="Q86:Q89"/>
    <mergeCell ref="R86:R89"/>
    <mergeCell ref="G86:G89"/>
    <mergeCell ref="H86:H89"/>
    <mergeCell ref="I86:I89"/>
    <mergeCell ref="J86:J89"/>
    <mergeCell ref="K86:K89"/>
    <mergeCell ref="L86:L89"/>
    <mergeCell ref="S90:S93"/>
    <mergeCell ref="T90:T93"/>
    <mergeCell ref="U90:U93"/>
    <mergeCell ref="V90:V93"/>
    <mergeCell ref="K90:K93"/>
    <mergeCell ref="L90:L93"/>
    <mergeCell ref="M90:M93"/>
    <mergeCell ref="N90:N93"/>
    <mergeCell ref="O90:O93"/>
    <mergeCell ref="P90:P93"/>
    <mergeCell ref="AK86:AK89"/>
    <mergeCell ref="AL86:AL89"/>
    <mergeCell ref="AM86:AM89"/>
    <mergeCell ref="AN86:AN89"/>
    <mergeCell ref="AS86:AS89"/>
    <mergeCell ref="F90:F93"/>
    <mergeCell ref="G90:G93"/>
    <mergeCell ref="H90:H93"/>
    <mergeCell ref="I90:I93"/>
    <mergeCell ref="J90:J93"/>
    <mergeCell ref="AE86:AE89"/>
    <mergeCell ref="AF86:AF89"/>
    <mergeCell ref="AG86:AG89"/>
    <mergeCell ref="AH86:AH89"/>
    <mergeCell ref="AI86:AI89"/>
    <mergeCell ref="AJ86:AJ89"/>
    <mergeCell ref="Y86:Y89"/>
    <mergeCell ref="Z86:Z89"/>
    <mergeCell ref="AA86:AA89"/>
    <mergeCell ref="AB86:AB89"/>
    <mergeCell ref="AC86:AC89"/>
    <mergeCell ref="AD86:AD89"/>
    <mergeCell ref="S94:S97"/>
    <mergeCell ref="T94:T97"/>
    <mergeCell ref="AS90:AS93"/>
    <mergeCell ref="F94:F97"/>
    <mergeCell ref="G94:G97"/>
    <mergeCell ref="H94:H97"/>
    <mergeCell ref="I94:I97"/>
    <mergeCell ref="J94:J97"/>
    <mergeCell ref="K94:K97"/>
    <mergeCell ref="L94:L97"/>
    <mergeCell ref="M94:M97"/>
    <mergeCell ref="N94:N97"/>
    <mergeCell ref="AI90:AI93"/>
    <mergeCell ref="AJ90:AJ93"/>
    <mergeCell ref="AK90:AK93"/>
    <mergeCell ref="AL90:AL93"/>
    <mergeCell ref="AM90:AM93"/>
    <mergeCell ref="AN90:AN93"/>
    <mergeCell ref="AC90:AC93"/>
    <mergeCell ref="AD90:AD93"/>
    <mergeCell ref="AE90:AE93"/>
    <mergeCell ref="AF90:AF93"/>
    <mergeCell ref="AG90:AG93"/>
    <mergeCell ref="AH90:AH93"/>
    <mergeCell ref="W90:W93"/>
    <mergeCell ref="X90:X93"/>
    <mergeCell ref="Y90:Y93"/>
    <mergeCell ref="Z90:Z93"/>
    <mergeCell ref="AA90:AA93"/>
    <mergeCell ref="AB90:AB93"/>
    <mergeCell ref="Q90:Q93"/>
    <mergeCell ref="R90:R93"/>
    <mergeCell ref="AM94:AM97"/>
    <mergeCell ref="AN94:AN97"/>
    <mergeCell ref="AS94:AS97"/>
    <mergeCell ref="A98:A109"/>
    <mergeCell ref="B98:B109"/>
    <mergeCell ref="C98:C109"/>
    <mergeCell ref="D98:D109"/>
    <mergeCell ref="E98:E109"/>
    <mergeCell ref="F98:F101"/>
    <mergeCell ref="G98:G101"/>
    <mergeCell ref="AG94:AG97"/>
    <mergeCell ref="AH94:AH97"/>
    <mergeCell ref="AI94:AI97"/>
    <mergeCell ref="AJ94:AJ97"/>
    <mergeCell ref="AK94:AK97"/>
    <mergeCell ref="AL94:AL97"/>
    <mergeCell ref="AA94:AA97"/>
    <mergeCell ref="AB94:AB97"/>
    <mergeCell ref="AC94:AC97"/>
    <mergeCell ref="AD94:AD97"/>
    <mergeCell ref="AE94:AE97"/>
    <mergeCell ref="AF94:AF97"/>
    <mergeCell ref="U94:U97"/>
    <mergeCell ref="V94:V97"/>
    <mergeCell ref="W94:W97"/>
    <mergeCell ref="X94:X97"/>
    <mergeCell ref="Y94:Y97"/>
    <mergeCell ref="Z94:Z97"/>
    <mergeCell ref="O94:O97"/>
    <mergeCell ref="P94:P97"/>
    <mergeCell ref="Q94:Q97"/>
    <mergeCell ref="R94:R97"/>
    <mergeCell ref="AD98:AD101"/>
    <mergeCell ref="AE98:AE101"/>
    <mergeCell ref="T98:T101"/>
    <mergeCell ref="U98:U101"/>
    <mergeCell ref="V98:V101"/>
    <mergeCell ref="W98:W101"/>
    <mergeCell ref="X98:X101"/>
    <mergeCell ref="Y98:Y101"/>
    <mergeCell ref="N98:N101"/>
    <mergeCell ref="O98:O101"/>
    <mergeCell ref="P98:P101"/>
    <mergeCell ref="Q98:Q101"/>
    <mergeCell ref="R98:R101"/>
    <mergeCell ref="S98:S101"/>
    <mergeCell ref="H98:H101"/>
    <mergeCell ref="I98:I101"/>
    <mergeCell ref="J98:J101"/>
    <mergeCell ref="K98:K101"/>
    <mergeCell ref="L98:L101"/>
    <mergeCell ref="M98:M101"/>
    <mergeCell ref="R102:R105"/>
    <mergeCell ref="S102:S105"/>
    <mergeCell ref="T102:T105"/>
    <mergeCell ref="U102:U105"/>
    <mergeCell ref="V102:V105"/>
    <mergeCell ref="W102:W105"/>
    <mergeCell ref="L102:L105"/>
    <mergeCell ref="M102:M105"/>
    <mergeCell ref="N102:N105"/>
    <mergeCell ref="O102:O105"/>
    <mergeCell ref="P102:P105"/>
    <mergeCell ref="Q102:Q105"/>
    <mergeCell ref="AL98:AL101"/>
    <mergeCell ref="AM98:AM101"/>
    <mergeCell ref="AN98:AN101"/>
    <mergeCell ref="AS98:AS101"/>
    <mergeCell ref="F102:F105"/>
    <mergeCell ref="G102:G105"/>
    <mergeCell ref="H102:H105"/>
    <mergeCell ref="I102:I105"/>
    <mergeCell ref="J102:J105"/>
    <mergeCell ref="K102:K105"/>
    <mergeCell ref="AF98:AF101"/>
    <mergeCell ref="AG98:AG101"/>
    <mergeCell ref="AH98:AH101"/>
    <mergeCell ref="AI98:AI101"/>
    <mergeCell ref="AJ98:AJ101"/>
    <mergeCell ref="AK98:AK101"/>
    <mergeCell ref="Z98:Z101"/>
    <mergeCell ref="AA98:AA101"/>
    <mergeCell ref="AB98:AB101"/>
    <mergeCell ref="AC98:AC101"/>
    <mergeCell ref="AJ102:AJ105"/>
    <mergeCell ref="AK102:AK105"/>
    <mergeCell ref="AL102:AL105"/>
    <mergeCell ref="AM102:AM105"/>
    <mergeCell ref="AN102:AN105"/>
    <mergeCell ref="AS102:AS105"/>
    <mergeCell ref="AD102:AD105"/>
    <mergeCell ref="AE102:AE105"/>
    <mergeCell ref="AF102:AF105"/>
    <mergeCell ref="AG102:AG105"/>
    <mergeCell ref="AH102:AH105"/>
    <mergeCell ref="AI102:AI105"/>
    <mergeCell ref="X102:X105"/>
    <mergeCell ref="Y102:Y105"/>
    <mergeCell ref="Z102:Z105"/>
    <mergeCell ref="AA102:AA105"/>
    <mergeCell ref="AB102:AB105"/>
    <mergeCell ref="AC102:AC105"/>
    <mergeCell ref="R106:R109"/>
    <mergeCell ref="S106:S109"/>
    <mergeCell ref="T106:T109"/>
    <mergeCell ref="U106:U109"/>
    <mergeCell ref="V106:V109"/>
    <mergeCell ref="W106:W109"/>
    <mergeCell ref="L106:L109"/>
    <mergeCell ref="M106:M109"/>
    <mergeCell ref="N106:N109"/>
    <mergeCell ref="O106:O109"/>
    <mergeCell ref="P106:P109"/>
    <mergeCell ref="Q106:Q109"/>
    <mergeCell ref="F106:F109"/>
    <mergeCell ref="G106:G109"/>
    <mergeCell ref="H106:H109"/>
    <mergeCell ref="I106:I109"/>
    <mergeCell ref="J106:J109"/>
    <mergeCell ref="K106:K109"/>
    <mergeCell ref="AJ106:AJ109"/>
    <mergeCell ref="AK106:AK109"/>
    <mergeCell ref="AL106:AL109"/>
    <mergeCell ref="AM106:AM109"/>
    <mergeCell ref="AN106:AN109"/>
    <mergeCell ref="AS106:AS109"/>
    <mergeCell ref="AD106:AD109"/>
    <mergeCell ref="AE106:AE109"/>
    <mergeCell ref="AF106:AF109"/>
    <mergeCell ref="AG106:AG109"/>
    <mergeCell ref="AH106:AH109"/>
    <mergeCell ref="AI106:AI109"/>
    <mergeCell ref="X106:X109"/>
    <mergeCell ref="Y106:Y109"/>
    <mergeCell ref="Z106:Z109"/>
    <mergeCell ref="AA106:AA109"/>
    <mergeCell ref="AB106:AB109"/>
    <mergeCell ref="AC106:AC109"/>
    <mergeCell ref="W110:W113"/>
    <mergeCell ref="X110:X113"/>
    <mergeCell ref="M110:M113"/>
    <mergeCell ref="N110:N113"/>
    <mergeCell ref="O110:O113"/>
    <mergeCell ref="P110:P113"/>
    <mergeCell ref="Q110:Q113"/>
    <mergeCell ref="R110:R113"/>
    <mergeCell ref="G110:G113"/>
    <mergeCell ref="H110:H113"/>
    <mergeCell ref="I110:I113"/>
    <mergeCell ref="J110:J113"/>
    <mergeCell ref="K110:K113"/>
    <mergeCell ref="L110:L113"/>
    <mergeCell ref="A110:A113"/>
    <mergeCell ref="B110:B113"/>
    <mergeCell ref="C110:C113"/>
    <mergeCell ref="D110:D113"/>
    <mergeCell ref="E110:E113"/>
    <mergeCell ref="F110:F113"/>
    <mergeCell ref="A117:AS117"/>
    <mergeCell ref="A121:A124"/>
    <mergeCell ref="B121:B124"/>
    <mergeCell ref="C121:D124"/>
    <mergeCell ref="E121:E124"/>
    <mergeCell ref="F121:F124"/>
    <mergeCell ref="G121:G124"/>
    <mergeCell ref="H121:H124"/>
    <mergeCell ref="I121:I124"/>
    <mergeCell ref="J121:AJ121"/>
    <mergeCell ref="AK110:AK113"/>
    <mergeCell ref="AL110:AL113"/>
    <mergeCell ref="AM110:AM113"/>
    <mergeCell ref="AN110:AN113"/>
    <mergeCell ref="AS110:AS113"/>
    <mergeCell ref="AP114:AR114"/>
    <mergeCell ref="AE110:AE113"/>
    <mergeCell ref="AF110:AF113"/>
    <mergeCell ref="AG110:AG113"/>
    <mergeCell ref="AH110:AH113"/>
    <mergeCell ref="AI110:AI113"/>
    <mergeCell ref="AJ110:AJ113"/>
    <mergeCell ref="Y110:Y113"/>
    <mergeCell ref="Z110:Z113"/>
    <mergeCell ref="AA110:AA113"/>
    <mergeCell ref="AB110:AB113"/>
    <mergeCell ref="AC110:AC113"/>
    <mergeCell ref="AD110:AD113"/>
    <mergeCell ref="S110:S113"/>
    <mergeCell ref="T110:T113"/>
    <mergeCell ref="U110:U113"/>
    <mergeCell ref="V110:V113"/>
    <mergeCell ref="AN123:AN124"/>
    <mergeCell ref="AO123:AO124"/>
    <mergeCell ref="AP123:AP124"/>
    <mergeCell ref="AQ123:AQ124"/>
    <mergeCell ref="A125:A136"/>
    <mergeCell ref="B125:B128"/>
    <mergeCell ref="C125:D128"/>
    <mergeCell ref="E125:E128"/>
    <mergeCell ref="F125:F128"/>
    <mergeCell ref="G125:G128"/>
    <mergeCell ref="AB122:AC123"/>
    <mergeCell ref="AD122:AE123"/>
    <mergeCell ref="AF122:AG123"/>
    <mergeCell ref="AH122:AI123"/>
    <mergeCell ref="AJ122:AJ124"/>
    <mergeCell ref="AK123:AM124"/>
    <mergeCell ref="AK121:AQ122"/>
    <mergeCell ref="J122:K123"/>
    <mergeCell ref="L122:M123"/>
    <mergeCell ref="N122:O123"/>
    <mergeCell ref="P122:Q123"/>
    <mergeCell ref="R122:S123"/>
    <mergeCell ref="T122:U123"/>
    <mergeCell ref="V122:W123"/>
    <mergeCell ref="X122:Y123"/>
    <mergeCell ref="Z122:AA123"/>
    <mergeCell ref="AD125:AD128"/>
    <mergeCell ref="AE125:AE128"/>
    <mergeCell ref="T125:T128"/>
    <mergeCell ref="U125:U128"/>
    <mergeCell ref="V125:V128"/>
    <mergeCell ref="W125:W128"/>
    <mergeCell ref="X125:X128"/>
    <mergeCell ref="Y125:Y128"/>
    <mergeCell ref="N125:N128"/>
    <mergeCell ref="O125:O128"/>
    <mergeCell ref="P125:P128"/>
    <mergeCell ref="Q125:Q128"/>
    <mergeCell ref="R125:R128"/>
    <mergeCell ref="S125:S128"/>
    <mergeCell ref="H125:H128"/>
    <mergeCell ref="I125:I128"/>
    <mergeCell ref="J125:J128"/>
    <mergeCell ref="K125:K128"/>
    <mergeCell ref="L125:L128"/>
    <mergeCell ref="M125:M128"/>
    <mergeCell ref="O129:O132"/>
    <mergeCell ref="P129:P132"/>
    <mergeCell ref="Q129:Q132"/>
    <mergeCell ref="R129:R132"/>
    <mergeCell ref="S129:S132"/>
    <mergeCell ref="T129:T132"/>
    <mergeCell ref="I129:I132"/>
    <mergeCell ref="J129:J132"/>
    <mergeCell ref="K129:K132"/>
    <mergeCell ref="L129:L132"/>
    <mergeCell ref="M129:M132"/>
    <mergeCell ref="N129:N132"/>
    <mergeCell ref="AQ125:AQ128"/>
    <mergeCell ref="AK126:AM126"/>
    <mergeCell ref="AK127:AM127"/>
    <mergeCell ref="AK128:AM128"/>
    <mergeCell ref="B129:B132"/>
    <mergeCell ref="C129:D132"/>
    <mergeCell ref="E129:E132"/>
    <mergeCell ref="F129:F132"/>
    <mergeCell ref="G129:G132"/>
    <mergeCell ref="H129:H132"/>
    <mergeCell ref="AF125:AF128"/>
    <mergeCell ref="AG125:AG128"/>
    <mergeCell ref="AH125:AH128"/>
    <mergeCell ref="AI125:AI128"/>
    <mergeCell ref="AJ125:AJ128"/>
    <mergeCell ref="AK125:AM125"/>
    <mergeCell ref="Z125:Z128"/>
    <mergeCell ref="AA125:AA128"/>
    <mergeCell ref="AB125:AB128"/>
    <mergeCell ref="AC125:AC128"/>
    <mergeCell ref="AG129:AG132"/>
    <mergeCell ref="AH129:AH132"/>
    <mergeCell ref="AI129:AI132"/>
    <mergeCell ref="AJ129:AJ132"/>
    <mergeCell ref="AK129:AM129"/>
    <mergeCell ref="AQ129:AQ132"/>
    <mergeCell ref="AK130:AM130"/>
    <mergeCell ref="AK131:AM131"/>
    <mergeCell ref="AK132:AM132"/>
    <mergeCell ref="AA129:AA132"/>
    <mergeCell ref="AB129:AB132"/>
    <mergeCell ref="AC129:AC132"/>
    <mergeCell ref="AD129:AD132"/>
    <mergeCell ref="AE129:AE132"/>
    <mergeCell ref="AF129:AF132"/>
    <mergeCell ref="U129:U132"/>
    <mergeCell ref="V129:V132"/>
    <mergeCell ref="W129:W132"/>
    <mergeCell ref="X129:X132"/>
    <mergeCell ref="Y129:Y132"/>
    <mergeCell ref="Z129:Z132"/>
    <mergeCell ref="O133:O136"/>
    <mergeCell ref="P133:P136"/>
    <mergeCell ref="Q133:Q136"/>
    <mergeCell ref="R133:R136"/>
    <mergeCell ref="S133:S136"/>
    <mergeCell ref="T133:T136"/>
    <mergeCell ref="I133:I136"/>
    <mergeCell ref="J133:J136"/>
    <mergeCell ref="K133:K136"/>
    <mergeCell ref="L133:L136"/>
    <mergeCell ref="M133:M136"/>
    <mergeCell ref="N133:N136"/>
    <mergeCell ref="B133:B136"/>
    <mergeCell ref="C133:D136"/>
    <mergeCell ref="E133:E136"/>
    <mergeCell ref="F133:F136"/>
    <mergeCell ref="G133:G136"/>
    <mergeCell ref="H133:H136"/>
    <mergeCell ref="AG133:AG136"/>
    <mergeCell ref="AH133:AH136"/>
    <mergeCell ref="AI133:AI136"/>
    <mergeCell ref="AJ133:AJ136"/>
    <mergeCell ref="AK133:AM133"/>
    <mergeCell ref="AQ133:AQ136"/>
    <mergeCell ref="AK134:AM134"/>
    <mergeCell ref="AK135:AM135"/>
    <mergeCell ref="AK136:AM136"/>
    <mergeCell ref="AA133:AA136"/>
    <mergeCell ref="AB133:AB136"/>
    <mergeCell ref="AC133:AC136"/>
    <mergeCell ref="AD133:AD136"/>
    <mergeCell ref="AE133:AE136"/>
    <mergeCell ref="AF133:AF136"/>
    <mergeCell ref="U133:U136"/>
    <mergeCell ref="V133:V136"/>
    <mergeCell ref="W133:W136"/>
    <mergeCell ref="X133:X136"/>
    <mergeCell ref="Y133:Y136"/>
    <mergeCell ref="Z133:Z136"/>
    <mergeCell ref="R137:R140"/>
    <mergeCell ref="S137:S140"/>
    <mergeCell ref="H137:H140"/>
    <mergeCell ref="I137:I140"/>
    <mergeCell ref="J137:J140"/>
    <mergeCell ref="K137:K140"/>
    <mergeCell ref="L137:L140"/>
    <mergeCell ref="M137:M140"/>
    <mergeCell ref="A137:A148"/>
    <mergeCell ref="B137:B140"/>
    <mergeCell ref="C137:D140"/>
    <mergeCell ref="E137:E140"/>
    <mergeCell ref="F137:F140"/>
    <mergeCell ref="G137:G140"/>
    <mergeCell ref="B145:B148"/>
    <mergeCell ref="C145:D148"/>
    <mergeCell ref="E145:E148"/>
    <mergeCell ref="F145:F148"/>
    <mergeCell ref="AQ137:AQ140"/>
    <mergeCell ref="AK138:AM138"/>
    <mergeCell ref="AK139:AM139"/>
    <mergeCell ref="AK140:AM140"/>
    <mergeCell ref="B141:B144"/>
    <mergeCell ref="C141:D144"/>
    <mergeCell ref="E141:E144"/>
    <mergeCell ref="F141:F144"/>
    <mergeCell ref="G141:G144"/>
    <mergeCell ref="H141:H144"/>
    <mergeCell ref="AF137:AF140"/>
    <mergeCell ref="AG137:AG140"/>
    <mergeCell ref="AH137:AH140"/>
    <mergeCell ref="AI137:AI140"/>
    <mergeCell ref="AJ137:AJ140"/>
    <mergeCell ref="AK137:AM137"/>
    <mergeCell ref="Z137:Z140"/>
    <mergeCell ref="AA137:AA140"/>
    <mergeCell ref="AB137:AB140"/>
    <mergeCell ref="AC137:AC140"/>
    <mergeCell ref="AD137:AD140"/>
    <mergeCell ref="AE137:AE140"/>
    <mergeCell ref="T137:T140"/>
    <mergeCell ref="U137:U140"/>
    <mergeCell ref="V137:V140"/>
    <mergeCell ref="W137:W140"/>
    <mergeCell ref="X137:X140"/>
    <mergeCell ref="Y137:Y140"/>
    <mergeCell ref="N137:N140"/>
    <mergeCell ref="O137:O140"/>
    <mergeCell ref="P137:P140"/>
    <mergeCell ref="Q137:Q140"/>
    <mergeCell ref="AJ141:AJ144"/>
    <mergeCell ref="AK141:AM141"/>
    <mergeCell ref="AQ141:AQ144"/>
    <mergeCell ref="AK142:AM142"/>
    <mergeCell ref="AK143:AM143"/>
    <mergeCell ref="AK144:AM144"/>
    <mergeCell ref="AA141:AA144"/>
    <mergeCell ref="AB141:AB144"/>
    <mergeCell ref="AC141:AC144"/>
    <mergeCell ref="AD141:AD144"/>
    <mergeCell ref="AE141:AE144"/>
    <mergeCell ref="AF141:AF144"/>
    <mergeCell ref="U141:U144"/>
    <mergeCell ref="V141:V144"/>
    <mergeCell ref="W141:W144"/>
    <mergeCell ref="X141:X144"/>
    <mergeCell ref="Y141:Y144"/>
    <mergeCell ref="Z141:Z144"/>
    <mergeCell ref="W145:W148"/>
    <mergeCell ref="X145:X148"/>
    <mergeCell ref="M145:M148"/>
    <mergeCell ref="N145:N148"/>
    <mergeCell ref="O145:O148"/>
    <mergeCell ref="P145:P148"/>
    <mergeCell ref="Q145:Q148"/>
    <mergeCell ref="R145:R148"/>
    <mergeCell ref="G145:G148"/>
    <mergeCell ref="H145:H148"/>
    <mergeCell ref="I145:I148"/>
    <mergeCell ref="J145:J148"/>
    <mergeCell ref="K145:K148"/>
    <mergeCell ref="L145:L148"/>
    <mergeCell ref="AG141:AG144"/>
    <mergeCell ref="AH141:AH144"/>
    <mergeCell ref="AI141:AI144"/>
    <mergeCell ref="O141:O144"/>
    <mergeCell ref="P141:P144"/>
    <mergeCell ref="Q141:Q144"/>
    <mergeCell ref="R141:R144"/>
    <mergeCell ref="S141:S144"/>
    <mergeCell ref="T141:T144"/>
    <mergeCell ref="I141:I144"/>
    <mergeCell ref="J141:J144"/>
    <mergeCell ref="K141:K144"/>
    <mergeCell ref="L141:L144"/>
    <mergeCell ref="M141:M144"/>
    <mergeCell ref="N141:N144"/>
    <mergeCell ref="G149:G152"/>
    <mergeCell ref="H149:H152"/>
    <mergeCell ref="I149:I152"/>
    <mergeCell ref="J149:J152"/>
    <mergeCell ref="K149:K152"/>
    <mergeCell ref="L149:L152"/>
    <mergeCell ref="AK145:AM145"/>
    <mergeCell ref="AQ145:AQ148"/>
    <mergeCell ref="AK146:AM146"/>
    <mergeCell ref="AK147:AM147"/>
    <mergeCell ref="AK148:AM148"/>
    <mergeCell ref="A149:A160"/>
    <mergeCell ref="B149:B152"/>
    <mergeCell ref="C149:D152"/>
    <mergeCell ref="E149:E152"/>
    <mergeCell ref="F149:F152"/>
    <mergeCell ref="AE145:AE148"/>
    <mergeCell ref="AF145:AF148"/>
    <mergeCell ref="AG145:AG148"/>
    <mergeCell ref="AH145:AH148"/>
    <mergeCell ref="AI145:AI148"/>
    <mergeCell ref="AJ145:AJ148"/>
    <mergeCell ref="Y145:Y148"/>
    <mergeCell ref="Z145:Z148"/>
    <mergeCell ref="AA145:AA148"/>
    <mergeCell ref="AB145:AB148"/>
    <mergeCell ref="AC145:AC148"/>
    <mergeCell ref="AD145:AD148"/>
    <mergeCell ref="S145:S148"/>
    <mergeCell ref="T145:T148"/>
    <mergeCell ref="U145:U148"/>
    <mergeCell ref="V145:V148"/>
    <mergeCell ref="AQ149:AQ152"/>
    <mergeCell ref="AK150:AM150"/>
    <mergeCell ref="AK151:AM151"/>
    <mergeCell ref="AK152:AM152"/>
    <mergeCell ref="B153:B156"/>
    <mergeCell ref="C153:D156"/>
    <mergeCell ref="E153:E156"/>
    <mergeCell ref="F153:F156"/>
    <mergeCell ref="G153:G156"/>
    <mergeCell ref="AE149:AE152"/>
    <mergeCell ref="AF149:AF152"/>
    <mergeCell ref="AG149:AG152"/>
    <mergeCell ref="AH149:AH152"/>
    <mergeCell ref="AI149:AI152"/>
    <mergeCell ref="AJ149:AJ152"/>
    <mergeCell ref="Y149:Y152"/>
    <mergeCell ref="Z149:Z152"/>
    <mergeCell ref="AA149:AA152"/>
    <mergeCell ref="AB149:AB152"/>
    <mergeCell ref="AC149:AC152"/>
    <mergeCell ref="AD149:AD152"/>
    <mergeCell ref="S149:S152"/>
    <mergeCell ref="T149:T152"/>
    <mergeCell ref="U149:U152"/>
    <mergeCell ref="V149:V152"/>
    <mergeCell ref="W149:W152"/>
    <mergeCell ref="X149:X152"/>
    <mergeCell ref="M149:M152"/>
    <mergeCell ref="N149:N152"/>
    <mergeCell ref="O149:O152"/>
    <mergeCell ref="P149:P152"/>
    <mergeCell ref="Q149:Q152"/>
    <mergeCell ref="V153:V156"/>
    <mergeCell ref="W153:W156"/>
    <mergeCell ref="X153:X156"/>
    <mergeCell ref="Y153:Y156"/>
    <mergeCell ref="N153:N156"/>
    <mergeCell ref="O153:O156"/>
    <mergeCell ref="P153:P156"/>
    <mergeCell ref="Q153:Q156"/>
    <mergeCell ref="R153:R156"/>
    <mergeCell ref="S153:S156"/>
    <mergeCell ref="H153:H156"/>
    <mergeCell ref="I153:I156"/>
    <mergeCell ref="J153:J156"/>
    <mergeCell ref="K153:K156"/>
    <mergeCell ref="L153:L156"/>
    <mergeCell ref="M153:M156"/>
    <mergeCell ref="AK149:AM149"/>
    <mergeCell ref="R149:R152"/>
    <mergeCell ref="S157:S160"/>
    <mergeCell ref="T157:T160"/>
    <mergeCell ref="I157:I160"/>
    <mergeCell ref="J157:J160"/>
    <mergeCell ref="K157:K160"/>
    <mergeCell ref="L157:L160"/>
    <mergeCell ref="M157:M160"/>
    <mergeCell ref="N157:N160"/>
    <mergeCell ref="AQ153:AQ156"/>
    <mergeCell ref="AK154:AM154"/>
    <mergeCell ref="AK155:AM155"/>
    <mergeCell ref="AK156:AM156"/>
    <mergeCell ref="B157:B160"/>
    <mergeCell ref="C157:D160"/>
    <mergeCell ref="E157:E160"/>
    <mergeCell ref="F157:F160"/>
    <mergeCell ref="G157:G160"/>
    <mergeCell ref="H157:H160"/>
    <mergeCell ref="AF153:AF156"/>
    <mergeCell ref="AG153:AG156"/>
    <mergeCell ref="AH153:AH156"/>
    <mergeCell ref="AI153:AI156"/>
    <mergeCell ref="AJ153:AJ156"/>
    <mergeCell ref="AK153:AM153"/>
    <mergeCell ref="Z153:Z156"/>
    <mergeCell ref="AA153:AA156"/>
    <mergeCell ref="AB153:AB156"/>
    <mergeCell ref="AC153:AC156"/>
    <mergeCell ref="AD153:AD156"/>
    <mergeCell ref="AE153:AE156"/>
    <mergeCell ref="T153:T156"/>
    <mergeCell ref="U153:U156"/>
    <mergeCell ref="E161:E164"/>
    <mergeCell ref="F161:F164"/>
    <mergeCell ref="G161:G164"/>
    <mergeCell ref="B169:B172"/>
    <mergeCell ref="C169:D172"/>
    <mergeCell ref="E169:E172"/>
    <mergeCell ref="F169:F172"/>
    <mergeCell ref="AG157:AG160"/>
    <mergeCell ref="AH157:AH160"/>
    <mergeCell ref="AI157:AI160"/>
    <mergeCell ref="AJ157:AJ160"/>
    <mergeCell ref="AK157:AM157"/>
    <mergeCell ref="AQ157:AQ160"/>
    <mergeCell ref="AK158:AM158"/>
    <mergeCell ref="AK159:AM159"/>
    <mergeCell ref="AK160:AM160"/>
    <mergeCell ref="AA157:AA160"/>
    <mergeCell ref="AB157:AB160"/>
    <mergeCell ref="AC157:AC160"/>
    <mergeCell ref="AD157:AD160"/>
    <mergeCell ref="AE157:AE160"/>
    <mergeCell ref="AF157:AF160"/>
    <mergeCell ref="U157:U160"/>
    <mergeCell ref="V157:V160"/>
    <mergeCell ref="W157:W160"/>
    <mergeCell ref="X157:X160"/>
    <mergeCell ref="Y157:Y160"/>
    <mergeCell ref="Z157:Z160"/>
    <mergeCell ref="O157:O160"/>
    <mergeCell ref="P157:P160"/>
    <mergeCell ref="Q157:Q160"/>
    <mergeCell ref="R157:R160"/>
    <mergeCell ref="U161:U164"/>
    <mergeCell ref="V161:V164"/>
    <mergeCell ref="W161:W164"/>
    <mergeCell ref="X161:X164"/>
    <mergeCell ref="Y161:Y164"/>
    <mergeCell ref="N161:N164"/>
    <mergeCell ref="O161:O164"/>
    <mergeCell ref="P161:P164"/>
    <mergeCell ref="Q161:Q164"/>
    <mergeCell ref="R161:R164"/>
    <mergeCell ref="S161:S164"/>
    <mergeCell ref="H161:H164"/>
    <mergeCell ref="I161:I164"/>
    <mergeCell ref="J161:J164"/>
    <mergeCell ref="K161:K164"/>
    <mergeCell ref="L161:L164"/>
    <mergeCell ref="M161:M164"/>
    <mergeCell ref="R165:R168"/>
    <mergeCell ref="S165:S168"/>
    <mergeCell ref="T165:T168"/>
    <mergeCell ref="I165:I168"/>
    <mergeCell ref="J165:J168"/>
    <mergeCell ref="K165:K168"/>
    <mergeCell ref="L165:L168"/>
    <mergeCell ref="M165:M168"/>
    <mergeCell ref="N165:N168"/>
    <mergeCell ref="AQ161:AQ164"/>
    <mergeCell ref="AK162:AM162"/>
    <mergeCell ref="AK163:AM163"/>
    <mergeCell ref="AK164:AM164"/>
    <mergeCell ref="B165:B168"/>
    <mergeCell ref="C165:D168"/>
    <mergeCell ref="E165:E168"/>
    <mergeCell ref="F165:F168"/>
    <mergeCell ref="G165:G168"/>
    <mergeCell ref="H165:H168"/>
    <mergeCell ref="AF161:AF164"/>
    <mergeCell ref="AG161:AG164"/>
    <mergeCell ref="AH161:AH164"/>
    <mergeCell ref="AI161:AI164"/>
    <mergeCell ref="AJ161:AJ164"/>
    <mergeCell ref="AK161:AM161"/>
    <mergeCell ref="Z161:Z164"/>
    <mergeCell ref="AA161:AA164"/>
    <mergeCell ref="AB161:AB164"/>
    <mergeCell ref="AC161:AC164"/>
    <mergeCell ref="AD161:AD164"/>
    <mergeCell ref="AE161:AE164"/>
    <mergeCell ref="T161:T164"/>
    <mergeCell ref="Q169:Q172"/>
    <mergeCell ref="R169:R172"/>
    <mergeCell ref="G169:G172"/>
    <mergeCell ref="H169:H172"/>
    <mergeCell ref="I169:I172"/>
    <mergeCell ref="J169:J172"/>
    <mergeCell ref="K169:K172"/>
    <mergeCell ref="L169:L172"/>
    <mergeCell ref="AG165:AG168"/>
    <mergeCell ref="AH165:AH168"/>
    <mergeCell ref="AI165:AI168"/>
    <mergeCell ref="AJ165:AJ168"/>
    <mergeCell ref="AK165:AM165"/>
    <mergeCell ref="AQ165:AQ168"/>
    <mergeCell ref="AK166:AM166"/>
    <mergeCell ref="AK167:AM167"/>
    <mergeCell ref="AK168:AM168"/>
    <mergeCell ref="AA165:AA168"/>
    <mergeCell ref="AB165:AB168"/>
    <mergeCell ref="AC165:AC168"/>
    <mergeCell ref="AD165:AD168"/>
    <mergeCell ref="AE165:AE168"/>
    <mergeCell ref="AF165:AF168"/>
    <mergeCell ref="U165:U168"/>
    <mergeCell ref="V165:V168"/>
    <mergeCell ref="W165:W168"/>
    <mergeCell ref="X165:X168"/>
    <mergeCell ref="Y165:Y168"/>
    <mergeCell ref="Z165:Z168"/>
    <mergeCell ref="O165:O168"/>
    <mergeCell ref="P165:P168"/>
    <mergeCell ref="Q165:Q168"/>
    <mergeCell ref="AK169:AM169"/>
    <mergeCell ref="AQ169:AQ172"/>
    <mergeCell ref="AK170:AM170"/>
    <mergeCell ref="AK171:AM171"/>
    <mergeCell ref="AK172:AM172"/>
    <mergeCell ref="B173:B176"/>
    <mergeCell ref="C173:D176"/>
    <mergeCell ref="E173:E176"/>
    <mergeCell ref="F173:F176"/>
    <mergeCell ref="G173:G176"/>
    <mergeCell ref="AE169:AE172"/>
    <mergeCell ref="AF169:AF172"/>
    <mergeCell ref="AG169:AG172"/>
    <mergeCell ref="AH169:AH172"/>
    <mergeCell ref="AI169:AI172"/>
    <mergeCell ref="AJ169:AJ172"/>
    <mergeCell ref="Y169:Y172"/>
    <mergeCell ref="Z169:Z172"/>
    <mergeCell ref="AA169:AA172"/>
    <mergeCell ref="AB169:AB172"/>
    <mergeCell ref="AC169:AC172"/>
    <mergeCell ref="AD169:AD172"/>
    <mergeCell ref="S169:S172"/>
    <mergeCell ref="T169:T172"/>
    <mergeCell ref="U169:U172"/>
    <mergeCell ref="V169:V172"/>
    <mergeCell ref="W169:W172"/>
    <mergeCell ref="X169:X172"/>
    <mergeCell ref="M169:M172"/>
    <mergeCell ref="N169:N172"/>
    <mergeCell ref="O169:O172"/>
    <mergeCell ref="P169:P172"/>
    <mergeCell ref="AD173:AD176"/>
    <mergeCell ref="AE173:AE176"/>
    <mergeCell ref="T173:T176"/>
    <mergeCell ref="U173:U176"/>
    <mergeCell ref="V173:V176"/>
    <mergeCell ref="W173:W176"/>
    <mergeCell ref="X173:X176"/>
    <mergeCell ref="Y173:Y176"/>
    <mergeCell ref="N173:N176"/>
    <mergeCell ref="O173:O176"/>
    <mergeCell ref="P173:P176"/>
    <mergeCell ref="Q173:Q176"/>
    <mergeCell ref="R173:R176"/>
    <mergeCell ref="S173:S176"/>
    <mergeCell ref="H173:H176"/>
    <mergeCell ref="I173:I176"/>
    <mergeCell ref="J173:J176"/>
    <mergeCell ref="K173:K176"/>
    <mergeCell ref="L173:L176"/>
    <mergeCell ref="M173:M176"/>
    <mergeCell ref="O177:O180"/>
    <mergeCell ref="P177:P180"/>
    <mergeCell ref="Q177:Q180"/>
    <mergeCell ref="R177:R180"/>
    <mergeCell ref="S177:S180"/>
    <mergeCell ref="T177:T180"/>
    <mergeCell ref="I177:I180"/>
    <mergeCell ref="J177:J180"/>
    <mergeCell ref="K177:K180"/>
    <mergeCell ref="L177:L180"/>
    <mergeCell ref="M177:M180"/>
    <mergeCell ref="N177:N180"/>
    <mergeCell ref="AQ173:AQ176"/>
    <mergeCell ref="AK174:AM174"/>
    <mergeCell ref="AK175:AM175"/>
    <mergeCell ref="AK176:AM176"/>
    <mergeCell ref="B177:B180"/>
    <mergeCell ref="C177:D180"/>
    <mergeCell ref="E177:E180"/>
    <mergeCell ref="F177:F180"/>
    <mergeCell ref="G177:G180"/>
    <mergeCell ref="H177:H180"/>
    <mergeCell ref="AF173:AF176"/>
    <mergeCell ref="AG173:AG176"/>
    <mergeCell ref="AH173:AH176"/>
    <mergeCell ref="AI173:AI176"/>
    <mergeCell ref="AJ173:AJ176"/>
    <mergeCell ref="AK173:AM173"/>
    <mergeCell ref="Z173:Z176"/>
    <mergeCell ref="AA173:AA176"/>
    <mergeCell ref="AB173:AB176"/>
    <mergeCell ref="AC173:AC176"/>
    <mergeCell ref="AG177:AG180"/>
    <mergeCell ref="AH177:AH180"/>
    <mergeCell ref="AI177:AI180"/>
    <mergeCell ref="AJ177:AJ180"/>
    <mergeCell ref="AK177:AM177"/>
    <mergeCell ref="AQ177:AQ180"/>
    <mergeCell ref="AK178:AM178"/>
    <mergeCell ref="AK179:AM179"/>
    <mergeCell ref="AK180:AM180"/>
    <mergeCell ref="AA177:AA180"/>
    <mergeCell ref="AB177:AB180"/>
    <mergeCell ref="AC177:AC180"/>
    <mergeCell ref="AD177:AD180"/>
    <mergeCell ref="AE177:AE180"/>
    <mergeCell ref="AF177:AF180"/>
    <mergeCell ref="U177:U180"/>
    <mergeCell ref="V177:V180"/>
    <mergeCell ref="W177:W180"/>
    <mergeCell ref="X177:X180"/>
    <mergeCell ref="Y177:Y180"/>
    <mergeCell ref="Z177:Z180"/>
    <mergeCell ref="O181:O184"/>
    <mergeCell ref="P181:P184"/>
    <mergeCell ref="Q181:Q184"/>
    <mergeCell ref="R181:R184"/>
    <mergeCell ref="S181:S184"/>
    <mergeCell ref="T181:T184"/>
    <mergeCell ref="I181:I184"/>
    <mergeCell ref="J181:J184"/>
    <mergeCell ref="K181:K184"/>
    <mergeCell ref="L181:L184"/>
    <mergeCell ref="M181:M184"/>
    <mergeCell ref="N181:N184"/>
    <mergeCell ref="B181:B184"/>
    <mergeCell ref="C181:D184"/>
    <mergeCell ref="E181:E184"/>
    <mergeCell ref="F181:F184"/>
    <mergeCell ref="G181:G184"/>
    <mergeCell ref="H181:H184"/>
    <mergeCell ref="AG181:AG184"/>
    <mergeCell ref="AH181:AH184"/>
    <mergeCell ref="AI181:AI184"/>
    <mergeCell ref="AJ181:AJ184"/>
    <mergeCell ref="AK181:AM181"/>
    <mergeCell ref="AQ181:AQ184"/>
    <mergeCell ref="AK182:AM182"/>
    <mergeCell ref="AK183:AM183"/>
    <mergeCell ref="AK184:AM184"/>
    <mergeCell ref="AA181:AA184"/>
    <mergeCell ref="AB181:AB184"/>
    <mergeCell ref="AC181:AC184"/>
    <mergeCell ref="AD181:AD184"/>
    <mergeCell ref="AE181:AE184"/>
    <mergeCell ref="AF181:AF184"/>
    <mergeCell ref="U181:U184"/>
    <mergeCell ref="V181:V184"/>
    <mergeCell ref="W181:W184"/>
    <mergeCell ref="X181:X184"/>
    <mergeCell ref="Y181:Y184"/>
    <mergeCell ref="Z181:Z184"/>
    <mergeCell ref="O185:O188"/>
    <mergeCell ref="P185:P188"/>
    <mergeCell ref="Q185:Q188"/>
    <mergeCell ref="R185:R188"/>
    <mergeCell ref="S185:S188"/>
    <mergeCell ref="T185:T188"/>
    <mergeCell ref="I185:I188"/>
    <mergeCell ref="J185:J188"/>
    <mergeCell ref="K185:K188"/>
    <mergeCell ref="L185:L188"/>
    <mergeCell ref="M185:M188"/>
    <mergeCell ref="N185:N188"/>
    <mergeCell ref="B185:B188"/>
    <mergeCell ref="C185:D188"/>
    <mergeCell ref="E185:E188"/>
    <mergeCell ref="F185:F188"/>
    <mergeCell ref="G185:G188"/>
    <mergeCell ref="H185:H188"/>
    <mergeCell ref="AG185:AG188"/>
    <mergeCell ref="AH185:AH188"/>
    <mergeCell ref="AI185:AI188"/>
    <mergeCell ref="AJ185:AJ188"/>
    <mergeCell ref="AK185:AM185"/>
    <mergeCell ref="AQ185:AQ188"/>
    <mergeCell ref="AK186:AM186"/>
    <mergeCell ref="AK187:AM187"/>
    <mergeCell ref="AK188:AM188"/>
    <mergeCell ref="AA185:AA188"/>
    <mergeCell ref="AB185:AB188"/>
    <mergeCell ref="AC185:AC188"/>
    <mergeCell ref="AD185:AD188"/>
    <mergeCell ref="AE185:AE188"/>
    <mergeCell ref="AF185:AF188"/>
    <mergeCell ref="U185:U188"/>
    <mergeCell ref="V185:V188"/>
    <mergeCell ref="W185:W188"/>
    <mergeCell ref="X185:X188"/>
    <mergeCell ref="Y185:Y188"/>
    <mergeCell ref="Z185:Z188"/>
    <mergeCell ref="AQ189:AQ192"/>
    <mergeCell ref="AK190:AM190"/>
    <mergeCell ref="AK191:AM191"/>
    <mergeCell ref="AK192:AM192"/>
    <mergeCell ref="AA189:AA192"/>
    <mergeCell ref="AB189:AB192"/>
    <mergeCell ref="AC189:AC192"/>
    <mergeCell ref="AD189:AD192"/>
    <mergeCell ref="AE189:AE192"/>
    <mergeCell ref="AF189:AF192"/>
    <mergeCell ref="U189:U192"/>
    <mergeCell ref="V189:V192"/>
    <mergeCell ref="W189:W192"/>
    <mergeCell ref="X189:X192"/>
    <mergeCell ref="Y189:Y192"/>
    <mergeCell ref="Z189:Z192"/>
    <mergeCell ref="O189:O192"/>
    <mergeCell ref="P189:P192"/>
    <mergeCell ref="Q189:Q192"/>
    <mergeCell ref="R189:R192"/>
    <mergeCell ref="S189:S192"/>
    <mergeCell ref="T189:T192"/>
    <mergeCell ref="I193:I196"/>
    <mergeCell ref="J193:J196"/>
    <mergeCell ref="K193:K196"/>
    <mergeCell ref="L193:L196"/>
    <mergeCell ref="M193:M196"/>
    <mergeCell ref="N193:N196"/>
    <mergeCell ref="B193:B196"/>
    <mergeCell ref="C193:D196"/>
    <mergeCell ref="E193:E196"/>
    <mergeCell ref="F193:F196"/>
    <mergeCell ref="G193:G196"/>
    <mergeCell ref="H193:H196"/>
    <mergeCell ref="AG189:AG192"/>
    <mergeCell ref="AH189:AH192"/>
    <mergeCell ref="AI189:AI192"/>
    <mergeCell ref="AJ189:AJ192"/>
    <mergeCell ref="AK189:AM189"/>
    <mergeCell ref="I189:I192"/>
    <mergeCell ref="J189:J192"/>
    <mergeCell ref="K189:K192"/>
    <mergeCell ref="L189:L192"/>
    <mergeCell ref="M189:M192"/>
    <mergeCell ref="N189:N192"/>
    <mergeCell ref="B189:B192"/>
    <mergeCell ref="C189:D192"/>
    <mergeCell ref="E189:E192"/>
    <mergeCell ref="F189:F192"/>
    <mergeCell ref="G189:G192"/>
    <mergeCell ref="H189:H192"/>
    <mergeCell ref="AK195:AM195"/>
    <mergeCell ref="AK196:AM196"/>
    <mergeCell ref="AA193:AA196"/>
    <mergeCell ref="AB193:AB196"/>
    <mergeCell ref="AC193:AC196"/>
    <mergeCell ref="AD193:AD196"/>
    <mergeCell ref="AE193:AE196"/>
    <mergeCell ref="AF193:AF196"/>
    <mergeCell ref="U193:U196"/>
    <mergeCell ref="V193:V196"/>
    <mergeCell ref="W193:W196"/>
    <mergeCell ref="X193:X196"/>
    <mergeCell ref="Y193:Y196"/>
    <mergeCell ref="Z193:Z196"/>
    <mergeCell ref="O193:O196"/>
    <mergeCell ref="P193:P196"/>
    <mergeCell ref="Q193:Q196"/>
    <mergeCell ref="R193:R196"/>
    <mergeCell ref="S193:S196"/>
    <mergeCell ref="T193:T196"/>
    <mergeCell ref="A161:A200"/>
    <mergeCell ref="B161:B164"/>
    <mergeCell ref="C161:D164"/>
    <mergeCell ref="AQ197:AQ200"/>
    <mergeCell ref="AK198:AM198"/>
    <mergeCell ref="AK199:AM199"/>
    <mergeCell ref="AK200:AM200"/>
    <mergeCell ref="AA197:AA200"/>
    <mergeCell ref="AB197:AB200"/>
    <mergeCell ref="AC197:AC200"/>
    <mergeCell ref="AD197:AD200"/>
    <mergeCell ref="AE197:AE200"/>
    <mergeCell ref="AF197:AF200"/>
    <mergeCell ref="U197:U200"/>
    <mergeCell ref="V197:V200"/>
    <mergeCell ref="W197:W200"/>
    <mergeCell ref="X197:X200"/>
    <mergeCell ref="Y197:Y200"/>
    <mergeCell ref="Z197:Z200"/>
    <mergeCell ref="O197:O200"/>
    <mergeCell ref="P197:P200"/>
    <mergeCell ref="Q197:Q200"/>
    <mergeCell ref="R197:R200"/>
    <mergeCell ref="S197:S200"/>
    <mergeCell ref="T197:T200"/>
    <mergeCell ref="AG193:AG196"/>
    <mergeCell ref="AH193:AH196"/>
    <mergeCell ref="AI193:AI196"/>
    <mergeCell ref="AJ193:AJ196"/>
    <mergeCell ref="AK193:AM193"/>
    <mergeCell ref="AQ193:AQ196"/>
    <mergeCell ref="AK194:AM194"/>
    <mergeCell ref="AG197:AG200"/>
    <mergeCell ref="AH197:AH200"/>
    <mergeCell ref="AI197:AI200"/>
    <mergeCell ref="AJ197:AJ200"/>
    <mergeCell ref="AK197:AM197"/>
    <mergeCell ref="I197:I200"/>
    <mergeCell ref="J197:J200"/>
    <mergeCell ref="K197:K200"/>
    <mergeCell ref="L197:L200"/>
    <mergeCell ref="M197:M200"/>
    <mergeCell ref="N197:N200"/>
    <mergeCell ref="B197:B200"/>
    <mergeCell ref="C197:D200"/>
    <mergeCell ref="E197:E200"/>
    <mergeCell ref="F197:F200"/>
    <mergeCell ref="G197:G200"/>
    <mergeCell ref="H197:H200"/>
    <mergeCell ref="D215:E215"/>
    <mergeCell ref="D216:E216"/>
    <mergeCell ref="D217:E217"/>
    <mergeCell ref="D218:E218"/>
    <mergeCell ref="D219:E219"/>
    <mergeCell ref="D220:E220"/>
    <mergeCell ref="A208:AK208"/>
    <mergeCell ref="A209:AK209"/>
    <mergeCell ref="D211:E211"/>
    <mergeCell ref="D212:E212"/>
    <mergeCell ref="D213:E213"/>
    <mergeCell ref="D214:E214"/>
    <mergeCell ref="A205:P205"/>
    <mergeCell ref="R205:AI205"/>
    <mergeCell ref="B206:D206"/>
    <mergeCell ref="J206:O206"/>
    <mergeCell ref="P206:V206"/>
    <mergeCell ref="W206:AF206"/>
    <mergeCell ref="A229:D229"/>
    <mergeCell ref="E229:H229"/>
    <mergeCell ref="J229:L229"/>
    <mergeCell ref="B230:D230"/>
    <mergeCell ref="F230:H230"/>
    <mergeCell ref="J230:L230"/>
    <mergeCell ref="B227:D227"/>
    <mergeCell ref="F227:H227"/>
    <mergeCell ref="J227:L227"/>
    <mergeCell ref="B228:D228"/>
    <mergeCell ref="F228:H228"/>
    <mergeCell ref="J228:L228"/>
    <mergeCell ref="B221:D221"/>
    <mergeCell ref="A223:D225"/>
    <mergeCell ref="E223:H225"/>
    <mergeCell ref="I223:L225"/>
    <mergeCell ref="A226:D226"/>
    <mergeCell ref="E226:H226"/>
    <mergeCell ref="J226:L226"/>
    <mergeCell ref="A235:D235"/>
    <mergeCell ref="B236:D236"/>
    <mergeCell ref="B237:D237"/>
    <mergeCell ref="A238:D238"/>
    <mergeCell ref="B239:D239"/>
    <mergeCell ref="B240:D240"/>
    <mergeCell ref="B233:D233"/>
    <mergeCell ref="F233:H233"/>
    <mergeCell ref="J233:L233"/>
    <mergeCell ref="B234:D234"/>
    <mergeCell ref="F234:H234"/>
    <mergeCell ref="J234:L234"/>
    <mergeCell ref="B231:D231"/>
    <mergeCell ref="F231:H231"/>
    <mergeCell ref="J231:L231"/>
    <mergeCell ref="A232:D232"/>
    <mergeCell ref="E232:H232"/>
    <mergeCell ref="J232:L232"/>
  </mergeCells>
  <conditionalFormatting sqref="AG34:AM34">
    <cfRule type="colorScale" priority="81">
      <colorScale>
        <cfvo type="min"/>
        <cfvo type="max"/>
        <color rgb="FFFFDB75"/>
        <color theme="9" tint="0.39997558519241921"/>
      </colorScale>
    </cfRule>
  </conditionalFormatting>
  <conditionalFormatting sqref="P102:Q102">
    <cfRule type="colorScale" priority="80">
      <colorScale>
        <cfvo type="min"/>
        <cfvo type="max"/>
        <color rgb="FFFFDB75"/>
        <color theme="9" tint="0.39997558519241921"/>
      </colorScale>
    </cfRule>
  </conditionalFormatting>
  <conditionalFormatting sqref="R102:AC102">
    <cfRule type="colorScale" priority="79">
      <colorScale>
        <cfvo type="min"/>
        <cfvo type="max"/>
        <color rgb="FFFFDB75"/>
        <color theme="9" tint="0.39997558519241921"/>
      </colorScale>
    </cfRule>
  </conditionalFormatting>
  <conditionalFormatting sqref="AG94:AM94">
    <cfRule type="colorScale" priority="78">
      <colorScale>
        <cfvo type="min"/>
        <cfvo type="max"/>
        <color rgb="FFFFDB75"/>
        <color theme="9" tint="0.39997558519241921"/>
      </colorScale>
    </cfRule>
  </conditionalFormatting>
  <conditionalFormatting sqref="AM50">
    <cfRule type="colorScale" priority="76">
      <colorScale>
        <cfvo type="min"/>
        <cfvo type="max"/>
        <color rgb="FFFFDB75"/>
        <color theme="9" tint="0.39997558519241921"/>
      </colorScale>
    </cfRule>
  </conditionalFormatting>
  <conditionalFormatting sqref="U106 S106">
    <cfRule type="colorScale" priority="75">
      <colorScale>
        <cfvo type="min"/>
        <cfvo type="max"/>
        <color rgb="FFFFDB75"/>
        <color theme="9" tint="0.39997558519241921"/>
      </colorScale>
    </cfRule>
  </conditionalFormatting>
  <conditionalFormatting sqref="AA106 AG106 AM106 Y106 AE106 AK106">
    <cfRule type="colorScale" priority="74">
      <colorScale>
        <cfvo type="min"/>
        <cfvo type="max"/>
        <color rgb="FFFFDB75"/>
        <color theme="9" tint="0.39997558519241921"/>
      </colorScale>
    </cfRule>
  </conditionalFormatting>
  <conditionalFormatting sqref="AF102:AF113 P38:P89 R38:R89 T38:T89 V38:V89 X38:X89 AD102:AD113 AB102:AB113 Z102:Z113 X102:X113 V102:V113 T102:T113 R102:R113 P102:P113 AL102:AL113 AJ102:AJ113 AH102:AH113 AH34:AH97 AL26:AL97 Z38:Z89 AF38:AF89 AJ26:AJ97 AB38:AB89 AD38:AD89">
    <cfRule type="colorScale" priority="73">
      <colorScale>
        <cfvo type="percent" val="0"/>
        <cfvo type="percent" val="100"/>
        <color theme="9" tint="0.59999389629810485"/>
        <color theme="9" tint="0.59999389629810485"/>
      </colorScale>
    </cfRule>
  </conditionalFormatting>
  <conditionalFormatting sqref="L125:L140 N125:N140 P125:P140 R125:R164 T125:T164 V125:V164 P145:P148 N153:N160 L153:L160 P153:P160 P193:P200 N193:N200 V193:V200 T193:T200 R193:R200 L165:L168 L193:L200 X125:X188 Z125:Z188 AB125:AB188 AF125:AF200 AH125:AH200 AB193:AB200 Z193:Z200 X193:X200 AD125:AD200">
    <cfRule type="colorScale" priority="71">
      <colorScale>
        <cfvo type="percent" val="0"/>
        <cfvo type="percent" val="100"/>
        <color theme="9" tint="0.59999389629810485"/>
        <color theme="9" tint="0.59999389629810485"/>
      </colorScale>
    </cfRule>
  </conditionalFormatting>
  <conditionalFormatting sqref="M125:M140 O125:O140 Q125:Q140 S125:S164 U125:U164 W125:W164 AI125:AI200 Q145:Q148 O153:O160 M153:M160 Q153:Q160 Q193:Q200 M193:M200 O193:O200 W169:W172 U193:U200 S193:S200 W177:W188 AG125:AG200 Y125:Y188 AA125:AA188 AC125:AC200 AE125:AE200 AA193:AA200 Y193:Y200 W193:W200">
    <cfRule type="colorScale" priority="70">
      <colorScale>
        <cfvo type="min"/>
        <cfvo type="max"/>
        <color theme="5" tint="0.59999389629810485"/>
        <color theme="5" tint="0.59999389629810485"/>
      </colorScale>
    </cfRule>
  </conditionalFormatting>
  <conditionalFormatting sqref="Q42:Q45">
    <cfRule type="colorScale" priority="69">
      <colorScale>
        <cfvo type="percent" val="0"/>
        <cfvo type="percent" val="100"/>
        <color theme="9" tint="0.59999389629810485"/>
        <color theme="9" tint="0.59999389629810485"/>
      </colorScale>
    </cfRule>
  </conditionalFormatting>
  <conditionalFormatting sqref="S42:S45">
    <cfRule type="colorScale" priority="68">
      <colorScale>
        <cfvo type="percent" val="0"/>
        <cfvo type="percent" val="100"/>
        <color theme="9" tint="0.59999389629810485"/>
        <color theme="9" tint="0.59999389629810485"/>
      </colorScale>
    </cfRule>
  </conditionalFormatting>
  <conditionalFormatting sqref="U42:U45">
    <cfRule type="colorScale" priority="67">
      <colorScale>
        <cfvo type="percent" val="0"/>
        <cfvo type="percent" val="100"/>
        <color theme="9" tint="0.59999389629810485"/>
        <color theme="9" tint="0.59999389629810485"/>
      </colorScale>
    </cfRule>
  </conditionalFormatting>
  <conditionalFormatting sqref="W42:W45">
    <cfRule type="colorScale" priority="66">
      <colorScale>
        <cfvo type="percent" val="0"/>
        <cfvo type="percent" val="100"/>
        <color theme="9" tint="0.59999389629810485"/>
        <color theme="9" tint="0.59999389629810485"/>
      </colorScale>
    </cfRule>
  </conditionalFormatting>
  <conditionalFormatting sqref="Y42:Y45">
    <cfRule type="colorScale" priority="65">
      <colorScale>
        <cfvo type="percent" val="0"/>
        <cfvo type="percent" val="100"/>
        <color theme="9" tint="0.59999389629810485"/>
        <color theme="9" tint="0.59999389629810485"/>
      </colorScale>
    </cfRule>
  </conditionalFormatting>
  <conditionalFormatting sqref="AA42:AA45">
    <cfRule type="colorScale" priority="64">
      <colorScale>
        <cfvo type="percent" val="0"/>
        <cfvo type="percent" val="100"/>
        <color theme="9" tint="0.59999389629810485"/>
        <color theme="9" tint="0.59999389629810485"/>
      </colorScale>
    </cfRule>
  </conditionalFormatting>
  <conditionalFormatting sqref="AC42:AC45">
    <cfRule type="colorScale" priority="61">
      <colorScale>
        <cfvo type="percent" val="0"/>
        <cfvo type="percent" val="100"/>
        <color theme="9" tint="0.59999389629810485"/>
        <color theme="9" tint="0.59999389629810485"/>
      </colorScale>
    </cfRule>
  </conditionalFormatting>
  <conditionalFormatting sqref="AE42:AE45">
    <cfRule type="colorScale" priority="60">
      <colorScale>
        <cfvo type="percent" val="0"/>
        <cfvo type="percent" val="100"/>
        <color theme="9" tint="0.59999389629810485"/>
        <color theme="9" tint="0.59999389629810485"/>
      </colorScale>
    </cfRule>
  </conditionalFormatting>
  <conditionalFormatting sqref="P26:P29 R26:R29 T26:T29 V26:V29 X26:X29 Z26:Z29 AB26:AB29 AD26:AD29 AF26:AF29 AH26:AH29">
    <cfRule type="colorScale" priority="59">
      <colorScale>
        <cfvo type="percent" val="0"/>
        <cfvo type="percent" val="100"/>
        <color theme="9" tint="0.59999389629810485"/>
        <color theme="9" tint="0.59999389629810485"/>
      </colorScale>
    </cfRule>
  </conditionalFormatting>
  <conditionalFormatting sqref="Q26:Q29 S26:S29 U26:U29 W26:W29 Y26:Y29 AA26:AA29 AC26:AC29 AE26:AE29 AG26:AG29">
    <cfRule type="colorScale" priority="58">
      <colorScale>
        <cfvo type="min"/>
        <cfvo type="max"/>
        <color theme="5" tint="0.59999389629810485"/>
        <color theme="5" tint="0.59999389629810485"/>
      </colorScale>
    </cfRule>
  </conditionalFormatting>
  <conditionalFormatting sqref="P30:P33 R30:R33 T30:T33 V30:V33 X30:X33 Z30:Z33 AB30:AB33 AD30:AD33 AF30:AF33 AH30:AH33">
    <cfRule type="colorScale" priority="57">
      <colorScale>
        <cfvo type="percent" val="0"/>
        <cfvo type="percent" val="100"/>
        <color theme="9" tint="0.59999389629810485"/>
        <color theme="9" tint="0.59999389629810485"/>
      </colorScale>
    </cfRule>
  </conditionalFormatting>
  <conditionalFormatting sqref="Q30:Q33 S30:S33 U30:U33 W30:W33 Y30:Y33 AA30:AA33 AC30:AC33 AE30:AE33 AG30:AG33">
    <cfRule type="colorScale" priority="56">
      <colorScale>
        <cfvo type="min"/>
        <cfvo type="max"/>
        <color theme="5" tint="0.59999389629810485"/>
        <color theme="5" tint="0.59999389629810485"/>
      </colorScale>
    </cfRule>
  </conditionalFormatting>
  <conditionalFormatting sqref="P34:AE34">
    <cfRule type="colorScale" priority="55">
      <colorScale>
        <cfvo type="min"/>
        <cfvo type="max"/>
        <color rgb="FFFFDB75"/>
        <color theme="9" tint="0.39997558519241921"/>
      </colorScale>
    </cfRule>
  </conditionalFormatting>
  <conditionalFormatting sqref="AF34">
    <cfRule type="colorScale" priority="54">
      <colorScale>
        <cfvo type="min"/>
        <cfvo type="max"/>
        <color rgb="FFFFDB75"/>
        <color theme="9" tint="0.39997558519241921"/>
      </colorScale>
    </cfRule>
  </conditionalFormatting>
  <conditionalFormatting sqref="P34:P37 R34:R37 T34:T37 V34:V37 X34:X37 Z34:Z37 AB34:AB37 AD34:AD37 AF34:AF37">
    <cfRule type="colorScale" priority="53">
      <colorScale>
        <cfvo type="percent" val="0"/>
        <cfvo type="percent" val="100"/>
        <color theme="9" tint="0.59999389629810485"/>
        <color theme="9" tint="0.59999389629810485"/>
      </colorScale>
    </cfRule>
  </conditionalFormatting>
  <conditionalFormatting sqref="Q34:Q37 S34:S37 U34:U37 W34:W37 Y34:Y37 AA34:AA37 AC34:AC37 AE34:AE37">
    <cfRule type="colorScale" priority="52">
      <colorScale>
        <cfvo type="min"/>
        <cfvo type="max"/>
        <color theme="5" tint="0.59999389629810485"/>
        <color theme="5" tint="0.59999389629810485"/>
      </colorScale>
    </cfRule>
  </conditionalFormatting>
  <conditionalFormatting sqref="P90:P93 R90:R93 T90:T93 V90:V93 X90:X93 Z90:Z93 AB90:AB93 AD90:AD93 AF90:AF93">
    <cfRule type="colorScale" priority="51">
      <colorScale>
        <cfvo type="percent" val="0"/>
        <cfvo type="percent" val="100"/>
        <color theme="9" tint="0.59999389629810485"/>
        <color theme="9" tint="0.59999389629810485"/>
      </colorScale>
    </cfRule>
  </conditionalFormatting>
  <conditionalFormatting sqref="Q90:Q93 S90:S93 U90:U93 W90:W93 Y90:Y93 AA90:AA93 AC90:AC93 AE90:AE93">
    <cfRule type="colorScale" priority="50">
      <colorScale>
        <cfvo type="min"/>
        <cfvo type="max"/>
        <color theme="5" tint="0.59999389629810485"/>
        <color theme="5" tint="0.59999389629810485"/>
      </colorScale>
    </cfRule>
  </conditionalFormatting>
  <conditionalFormatting sqref="P94:P97 R94:R97 T94:T97 V94:V97 X94:X97 Z94:Z97 AB94:AB97 AD94:AD97 AF94:AF97">
    <cfRule type="colorScale" priority="49">
      <colorScale>
        <cfvo type="percent" val="0"/>
        <cfvo type="percent" val="100"/>
        <color theme="9" tint="0.59999389629810485"/>
        <color theme="9" tint="0.59999389629810485"/>
      </colorScale>
    </cfRule>
  </conditionalFormatting>
  <conditionalFormatting sqref="Q94:Q97 S94:S97 U94:U97 W94:W97 Y94:Y97 AA94:AA97 AC94:AC97 AE94:AE97">
    <cfRule type="colorScale" priority="48">
      <colorScale>
        <cfvo type="min"/>
        <cfvo type="max"/>
        <color theme="5" tint="0.59999389629810485"/>
        <color theme="5" tint="0.59999389629810485"/>
      </colorScale>
    </cfRule>
  </conditionalFormatting>
  <conditionalFormatting sqref="P98:Q98">
    <cfRule type="colorScale" priority="47">
      <colorScale>
        <cfvo type="min"/>
        <cfvo type="max"/>
        <color rgb="FFFFDB75"/>
        <color theme="9" tint="0.39997558519241921"/>
      </colorScale>
    </cfRule>
  </conditionalFormatting>
  <conditionalFormatting sqref="P98:P101 R98:R101 T98:T101 V98:V101 X98:X101 Z98:Z101 AB98:AB101 AD98:AD101 AF98:AF101 AH98:AH101 AJ98:AJ101 AL98:AL101">
    <cfRule type="colorScale" priority="46">
      <colorScale>
        <cfvo type="percent" val="0"/>
        <cfvo type="percent" val="100"/>
        <color theme="9" tint="0.59999389629810485"/>
        <color theme="9" tint="0.59999389629810485"/>
      </colorScale>
    </cfRule>
  </conditionalFormatting>
  <conditionalFormatting sqref="Q98:Q101 S98:S101 U98:U101 W98:W101 AA98:AA101 AC98:AC101 AE98:AE101 AG98:AG101 AI98:AI101 AK98:AK101">
    <cfRule type="colorScale" priority="45">
      <colorScale>
        <cfvo type="min"/>
        <cfvo type="max"/>
        <color theme="5" tint="0.59999389629810485"/>
        <color theme="5" tint="0.59999389629810485"/>
      </colorScale>
    </cfRule>
  </conditionalFormatting>
  <conditionalFormatting sqref="Y98:Y101">
    <cfRule type="colorScale" priority="44">
      <colorScale>
        <cfvo type="percent" val="0"/>
        <cfvo type="percent" val="100"/>
        <color theme="9" tint="0.59999389629810485"/>
        <color theme="9" tint="0.59999389629810485"/>
      </colorScale>
    </cfRule>
  </conditionalFormatting>
  <conditionalFormatting sqref="L141:L144 N141:N144 P141:P144">
    <cfRule type="colorScale" priority="43">
      <colorScale>
        <cfvo type="percent" val="0"/>
        <cfvo type="percent" val="100"/>
        <color theme="9" tint="0.59999389629810485"/>
        <color theme="9" tint="0.59999389629810485"/>
      </colorScale>
    </cfRule>
  </conditionalFormatting>
  <conditionalFormatting sqref="M141:M144 O141:O144 Q141:Q144">
    <cfRule type="colorScale" priority="42">
      <colorScale>
        <cfvo type="min"/>
        <cfvo type="max"/>
        <color theme="5" tint="0.59999389629810485"/>
        <color theme="5" tint="0.59999389629810485"/>
      </colorScale>
    </cfRule>
  </conditionalFormatting>
  <conditionalFormatting sqref="L145:L148">
    <cfRule type="colorScale" priority="41">
      <colorScale>
        <cfvo type="percent" val="0"/>
        <cfvo type="percent" val="100"/>
        <color theme="9" tint="0.59999389629810485"/>
        <color theme="9" tint="0.59999389629810485"/>
      </colorScale>
    </cfRule>
  </conditionalFormatting>
  <conditionalFormatting sqref="M145:M148">
    <cfRule type="colorScale" priority="40">
      <colorScale>
        <cfvo type="min"/>
        <cfvo type="max"/>
        <color theme="5" tint="0.59999389629810485"/>
        <color theme="5" tint="0.59999389629810485"/>
      </colorScale>
    </cfRule>
  </conditionalFormatting>
  <conditionalFormatting sqref="N145:N148">
    <cfRule type="colorScale" priority="39">
      <colorScale>
        <cfvo type="percent" val="0"/>
        <cfvo type="percent" val="100"/>
        <color theme="9" tint="0.59999389629810485"/>
        <color theme="9" tint="0.59999389629810485"/>
      </colorScale>
    </cfRule>
  </conditionalFormatting>
  <conditionalFormatting sqref="O145:O148">
    <cfRule type="colorScale" priority="38">
      <colorScale>
        <cfvo type="min"/>
        <cfvo type="max"/>
        <color theme="5" tint="0.59999389629810485"/>
        <color theme="5" tint="0.59999389629810485"/>
      </colorScale>
    </cfRule>
  </conditionalFormatting>
  <conditionalFormatting sqref="L149:L152 N149:N152">
    <cfRule type="colorScale" priority="37">
      <colorScale>
        <cfvo type="percent" val="0"/>
        <cfvo type="percent" val="100"/>
        <color theme="9" tint="0.59999389629810485"/>
        <color theme="9" tint="0.59999389629810485"/>
      </colorScale>
    </cfRule>
  </conditionalFormatting>
  <conditionalFormatting sqref="M149:M152 O149:O152">
    <cfRule type="colorScale" priority="36">
      <colorScale>
        <cfvo type="min"/>
        <cfvo type="max"/>
        <color theme="5" tint="0.59999389629810485"/>
        <color theme="5" tint="0.59999389629810485"/>
      </colorScale>
    </cfRule>
  </conditionalFormatting>
  <conditionalFormatting sqref="P149:P152">
    <cfRule type="colorScale" priority="35">
      <colorScale>
        <cfvo type="percent" val="0"/>
        <cfvo type="percent" val="100"/>
        <color theme="9" tint="0.59999389629810485"/>
        <color theme="9" tint="0.59999389629810485"/>
      </colorScale>
    </cfRule>
  </conditionalFormatting>
  <conditionalFormatting sqref="Q149:Q152">
    <cfRule type="colorScale" priority="34">
      <colorScale>
        <cfvo type="min"/>
        <cfvo type="max"/>
        <color theme="5" tint="0.59999389629810485"/>
        <color theme="5" tint="0.59999389629810485"/>
      </colorScale>
    </cfRule>
  </conditionalFormatting>
  <conditionalFormatting sqref="N165:N168 P165:P168 T165:T172 R165:R172">
    <cfRule type="colorScale" priority="33">
      <colorScale>
        <cfvo type="percent" val="0"/>
        <cfvo type="percent" val="100"/>
        <color theme="9" tint="0.59999389629810485"/>
        <color theme="9" tint="0.59999389629810485"/>
      </colorScale>
    </cfRule>
  </conditionalFormatting>
  <conditionalFormatting sqref="M165:M168 O165:O168 Q165:Q168 U165:U172 S165:S172">
    <cfRule type="colorScale" priority="32">
      <colorScale>
        <cfvo type="min"/>
        <cfvo type="max"/>
        <color theme="5" tint="0.59999389629810485"/>
        <color theme="5" tint="0.59999389629810485"/>
      </colorScale>
    </cfRule>
  </conditionalFormatting>
  <conditionalFormatting sqref="V165:V168">
    <cfRule type="colorScale" priority="31">
      <colorScale>
        <cfvo type="percent" val="0"/>
        <cfvo type="percent" val="100"/>
        <color theme="9" tint="0.59999389629810485"/>
        <color theme="9" tint="0.59999389629810485"/>
      </colorScale>
    </cfRule>
  </conditionalFormatting>
  <conditionalFormatting sqref="W165:W168">
    <cfRule type="colorScale" priority="30">
      <colorScale>
        <cfvo type="min"/>
        <cfvo type="max"/>
        <color theme="5" tint="0.59999389629810485"/>
        <color theme="5" tint="0.59999389629810485"/>
      </colorScale>
    </cfRule>
  </conditionalFormatting>
  <conditionalFormatting sqref="L161:L164 N161:N164">
    <cfRule type="colorScale" priority="29">
      <colorScale>
        <cfvo type="percent" val="0"/>
        <cfvo type="percent" val="100"/>
        <color theme="9" tint="0.59999389629810485"/>
        <color theme="9" tint="0.59999389629810485"/>
      </colorScale>
    </cfRule>
  </conditionalFormatting>
  <conditionalFormatting sqref="M161:M164 O161:O164">
    <cfRule type="colorScale" priority="28">
      <colorScale>
        <cfvo type="min"/>
        <cfvo type="max"/>
        <color theme="5" tint="0.59999389629810485"/>
        <color theme="5" tint="0.59999389629810485"/>
      </colorScale>
    </cfRule>
  </conditionalFormatting>
  <conditionalFormatting sqref="P161:P164">
    <cfRule type="colorScale" priority="27">
      <colorScale>
        <cfvo type="percent" val="0"/>
        <cfvo type="percent" val="100"/>
        <color theme="9" tint="0.59999389629810485"/>
        <color theme="9" tint="0.59999389629810485"/>
      </colorScale>
    </cfRule>
  </conditionalFormatting>
  <conditionalFormatting sqref="Q161:Q164">
    <cfRule type="colorScale" priority="26">
      <colorScale>
        <cfvo type="min"/>
        <cfvo type="max"/>
        <color theme="5" tint="0.59999389629810485"/>
        <color theme="5" tint="0.59999389629810485"/>
      </colorScale>
    </cfRule>
  </conditionalFormatting>
  <conditionalFormatting sqref="L169:L172 N169:N172">
    <cfRule type="colorScale" priority="25">
      <colorScale>
        <cfvo type="percent" val="0"/>
        <cfvo type="percent" val="100"/>
        <color theme="9" tint="0.59999389629810485"/>
        <color theme="9" tint="0.59999389629810485"/>
      </colorScale>
    </cfRule>
  </conditionalFormatting>
  <conditionalFormatting sqref="M169:M172 O169:O172">
    <cfRule type="colorScale" priority="24">
      <colorScale>
        <cfvo type="min"/>
        <cfvo type="max"/>
        <color theme="5" tint="0.59999389629810485"/>
        <color theme="5" tint="0.59999389629810485"/>
      </colorScale>
    </cfRule>
  </conditionalFormatting>
  <conditionalFormatting sqref="P169:P172">
    <cfRule type="colorScale" priority="23">
      <colorScale>
        <cfvo type="percent" val="0"/>
        <cfvo type="percent" val="100"/>
        <color theme="9" tint="0.59999389629810485"/>
        <color theme="9" tint="0.59999389629810485"/>
      </colorScale>
    </cfRule>
  </conditionalFormatting>
  <conditionalFormatting sqref="Q169:Q172">
    <cfRule type="colorScale" priority="22">
      <colorScale>
        <cfvo type="min"/>
        <cfvo type="max"/>
        <color theme="5" tint="0.59999389629810485"/>
        <color theme="5" tint="0.59999389629810485"/>
      </colorScale>
    </cfRule>
  </conditionalFormatting>
  <conditionalFormatting sqref="V169:V172">
    <cfRule type="colorScale" priority="21">
      <colorScale>
        <cfvo type="min"/>
        <cfvo type="max"/>
        <color theme="5" tint="0.59999389629810485"/>
        <color theme="5" tint="0.59999389629810485"/>
      </colorScale>
    </cfRule>
  </conditionalFormatting>
  <conditionalFormatting sqref="L173:L176 N173:N176 P173:P176 V173:V176 T173:T184 R173:R184">
    <cfRule type="colorScale" priority="20">
      <colorScale>
        <cfvo type="percent" val="0"/>
        <cfvo type="percent" val="100"/>
        <color theme="9" tint="0.59999389629810485"/>
        <color theme="9" tint="0.59999389629810485"/>
      </colorScale>
    </cfRule>
  </conditionalFormatting>
  <conditionalFormatting sqref="M173:M176 O173:O176 Q173:Q176 W173:W176 U173:U184 S173:S184">
    <cfRule type="colorScale" priority="19">
      <colorScale>
        <cfvo type="min"/>
        <cfvo type="max"/>
        <color theme="5" tint="0.59999389629810485"/>
        <color theme="5" tint="0.59999389629810485"/>
      </colorScale>
    </cfRule>
  </conditionalFormatting>
  <conditionalFormatting sqref="L177:L180 N177:N180">
    <cfRule type="colorScale" priority="18">
      <colorScale>
        <cfvo type="percent" val="0"/>
        <cfvo type="percent" val="100"/>
        <color theme="9" tint="0.59999389629810485"/>
        <color theme="9" tint="0.59999389629810485"/>
      </colorScale>
    </cfRule>
  </conditionalFormatting>
  <conditionalFormatting sqref="M177:M180 O177:O180">
    <cfRule type="colorScale" priority="17">
      <colorScale>
        <cfvo type="min"/>
        <cfvo type="max"/>
        <color theme="5" tint="0.59999389629810485"/>
        <color theme="5" tint="0.59999389629810485"/>
      </colorScale>
    </cfRule>
  </conditionalFormatting>
  <conditionalFormatting sqref="P177:P180">
    <cfRule type="colorScale" priority="16">
      <colorScale>
        <cfvo type="percent" val="0"/>
        <cfvo type="percent" val="100"/>
        <color theme="9" tint="0.59999389629810485"/>
        <color theme="9" tint="0.59999389629810485"/>
      </colorScale>
    </cfRule>
  </conditionalFormatting>
  <conditionalFormatting sqref="Q177:Q180">
    <cfRule type="colorScale" priority="15">
      <colorScale>
        <cfvo type="min"/>
        <cfvo type="max"/>
        <color theme="5" tint="0.59999389629810485"/>
        <color theme="5" tint="0.59999389629810485"/>
      </colorScale>
    </cfRule>
  </conditionalFormatting>
  <conditionalFormatting sqref="V177:V188">
    <cfRule type="colorScale" priority="14">
      <colorScale>
        <cfvo type="min"/>
        <cfvo type="max"/>
        <color theme="5" tint="0.59999389629810485"/>
        <color theme="5" tint="0.59999389629810485"/>
      </colorScale>
    </cfRule>
  </conditionalFormatting>
  <conditionalFormatting sqref="L181:L184 N181:N184">
    <cfRule type="colorScale" priority="13">
      <colorScale>
        <cfvo type="percent" val="0"/>
        <cfvo type="percent" val="100"/>
        <color theme="9" tint="0.59999389629810485"/>
        <color theme="9" tint="0.59999389629810485"/>
      </colorScale>
    </cfRule>
  </conditionalFormatting>
  <conditionalFormatting sqref="M181:M184 O181:O184">
    <cfRule type="colorScale" priority="12">
      <colorScale>
        <cfvo type="min"/>
        <cfvo type="max"/>
        <color theme="5" tint="0.59999389629810485"/>
        <color theme="5" tint="0.59999389629810485"/>
      </colorScale>
    </cfRule>
  </conditionalFormatting>
  <conditionalFormatting sqref="P181:P184">
    <cfRule type="colorScale" priority="11">
      <colorScale>
        <cfvo type="percent" val="0"/>
        <cfvo type="percent" val="100"/>
        <color theme="9" tint="0.59999389629810485"/>
        <color theme="9" tint="0.59999389629810485"/>
      </colorScale>
    </cfRule>
  </conditionalFormatting>
  <conditionalFormatting sqref="Q181:Q184">
    <cfRule type="colorScale" priority="10">
      <colorScale>
        <cfvo type="min"/>
        <cfvo type="max"/>
        <color theme="5" tint="0.59999389629810485"/>
        <color theme="5" tint="0.59999389629810485"/>
      </colorScale>
    </cfRule>
  </conditionalFormatting>
  <conditionalFormatting sqref="L185:L188 N185:N188 R185:R188 P185:P188">
    <cfRule type="colorScale" priority="9">
      <colorScale>
        <cfvo type="percent" val="0"/>
        <cfvo type="percent" val="100"/>
        <color theme="9" tint="0.59999389629810485"/>
        <color theme="9" tint="0.59999389629810485"/>
      </colorScale>
    </cfRule>
  </conditionalFormatting>
  <conditionalFormatting sqref="M185:M188 O185:O188 S185:S188 Q185:Q188">
    <cfRule type="colorScale" priority="8">
      <colorScale>
        <cfvo type="min"/>
        <cfvo type="max"/>
        <color theme="5" tint="0.59999389629810485"/>
        <color theme="5" tint="0.59999389629810485"/>
      </colorScale>
    </cfRule>
  </conditionalFormatting>
  <conditionalFormatting sqref="T185:T188">
    <cfRule type="colorScale" priority="7">
      <colorScale>
        <cfvo type="percent" val="0"/>
        <cfvo type="percent" val="100"/>
        <color theme="9" tint="0.59999389629810485"/>
        <color theme="9" tint="0.59999389629810485"/>
      </colorScale>
    </cfRule>
  </conditionalFormatting>
  <conditionalFormatting sqref="U185:U188">
    <cfRule type="colorScale" priority="6">
      <colorScale>
        <cfvo type="min"/>
        <cfvo type="max"/>
        <color theme="5" tint="0.59999389629810485"/>
        <color theme="5" tint="0.59999389629810485"/>
      </colorScale>
    </cfRule>
  </conditionalFormatting>
  <conditionalFormatting sqref="L189:L192 X189:X192 Z189:Z192 AB189:AB192 N189:N192 R189:R192 P189:P192 V189:V192 T189:T192">
    <cfRule type="colorScale" priority="3">
      <colorScale>
        <cfvo type="percent" val="0"/>
        <cfvo type="percent" val="100"/>
        <color theme="9" tint="0.59999389629810485"/>
        <color theme="9" tint="0.59999389629810485"/>
      </colorScale>
    </cfRule>
  </conditionalFormatting>
  <conditionalFormatting sqref="M189:M192 Y189:Y192 AA189:AA192 O189:O192 S189:S192 Q189:Q192 W189:W192 U189:U192">
    <cfRule type="colorScale" priority="2">
      <colorScale>
        <cfvo type="min"/>
        <cfvo type="max"/>
        <color theme="5" tint="0.59999389629810485"/>
        <color theme="5" tint="0.59999389629810485"/>
      </colorScale>
    </cfRule>
  </conditionalFormatting>
  <conditionalFormatting sqref="AC82:AC85">
    <cfRule type="colorScale" priority="1">
      <colorScale>
        <cfvo type="percent" val="0"/>
        <cfvo type="percent" val="100"/>
        <color theme="9" tint="0.59999389629810485"/>
        <color theme="9" tint="0.59999389629810485"/>
      </colorScale>
    </cfRule>
  </conditionalFormatting>
  <conditionalFormatting sqref="AE102:AE113 Q38:Q41 S38:S41 U38:U41 W38:W41 Y38:Y41 AA38:AA41 AC38:AC41 AE38:AE41 AM26:AM113 Q46:Q89 S46:S89 U46:U89 W46:W89 Y46:Y89 AC50:AC81 AC46 AE50:AE89 AE46 AC102:AC113 AA102:AA113 Y102:Y113 W102:W113 U102:U113 S102:S113 Q102:Q113 AK102:AK113 AI102:AI113 AG102:AG113 AG50:AG97 AG34:AG46 AI26:AI97 AK26:AK97 AA46:AA89 AC86:AC89">
    <cfRule type="colorScale" priority="206">
      <colorScale>
        <cfvo type="min"/>
        <cfvo type="max"/>
        <color theme="5" tint="0.59999389629810485"/>
        <color theme="5" tint="0.59999389629810485"/>
      </colorScale>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1469-0356-4AC0-8ABC-D2045930AA60}">
  <sheetPr>
    <pageSetUpPr fitToPage="1"/>
  </sheetPr>
  <dimension ref="B1:AC62"/>
  <sheetViews>
    <sheetView showGridLines="0" view="pageBreakPreview" topLeftCell="A34" zoomScaleNormal="115" zoomScaleSheetLayoutView="100" workbookViewId="0">
      <selection activeCell="B11" sqref="B11:F11"/>
    </sheetView>
  </sheetViews>
  <sheetFormatPr baseColWidth="10" defaultColWidth="5.140625" defaultRowHeight="13.5" customHeight="1"/>
  <cols>
    <col min="1" max="1" width="5.140625" style="406"/>
    <col min="2" max="2" width="14.7109375" style="406" customWidth="1"/>
    <col min="3" max="3" width="16.28515625" style="406" customWidth="1"/>
    <col min="4" max="4" width="16" style="520" hidden="1" customWidth="1"/>
    <col min="5" max="5" width="9.140625" style="520" customWidth="1"/>
    <col min="6" max="12" width="7.42578125" style="406" customWidth="1"/>
    <col min="13" max="13" width="11.85546875" style="406" customWidth="1"/>
    <col min="14" max="23" width="7.42578125" style="406" customWidth="1"/>
    <col min="24" max="24" width="10.5703125" style="406" customWidth="1"/>
    <col min="25" max="25" width="41.140625" style="406" customWidth="1"/>
    <col min="26" max="26" width="11.7109375" style="406" customWidth="1"/>
    <col min="27" max="27" width="29.7109375" style="406" customWidth="1"/>
    <col min="28" max="28" width="16.28515625" style="407" customWidth="1"/>
    <col min="29" max="29" width="5.140625" style="407"/>
    <col min="30" max="16384" width="5.140625" style="406"/>
  </cols>
  <sheetData>
    <row r="1" spans="2:27" ht="15.6" customHeight="1">
      <c r="B1" s="404"/>
      <c r="C1" s="404"/>
      <c r="D1" s="404" t="s">
        <v>478</v>
      </c>
      <c r="E1" s="404"/>
      <c r="F1" s="404"/>
      <c r="G1" s="404"/>
      <c r="H1" s="404"/>
      <c r="I1" s="404"/>
      <c r="J1" s="404"/>
      <c r="K1" s="404"/>
      <c r="L1" s="404"/>
      <c r="M1" s="404"/>
      <c r="N1" s="404"/>
      <c r="O1" s="404"/>
      <c r="P1" s="404"/>
      <c r="Q1" s="404"/>
      <c r="R1" s="404"/>
      <c r="S1" s="405" t="s">
        <v>1</v>
      </c>
      <c r="T1" s="405"/>
      <c r="U1" s="405"/>
      <c r="V1" s="405" t="s">
        <v>479</v>
      </c>
      <c r="W1" s="405"/>
      <c r="X1" s="405"/>
    </row>
    <row r="2" spans="2:27" ht="12.75">
      <c r="B2" s="404"/>
      <c r="C2" s="404"/>
      <c r="D2" s="404"/>
      <c r="E2" s="404"/>
      <c r="F2" s="404"/>
      <c r="G2" s="404"/>
      <c r="H2" s="404"/>
      <c r="I2" s="404"/>
      <c r="J2" s="404"/>
      <c r="K2" s="404"/>
      <c r="L2" s="404"/>
      <c r="M2" s="404"/>
      <c r="N2" s="404"/>
      <c r="O2" s="404"/>
      <c r="P2" s="404"/>
      <c r="Q2" s="404"/>
      <c r="R2" s="404"/>
      <c r="S2" s="405" t="s">
        <v>3</v>
      </c>
      <c r="T2" s="405"/>
      <c r="U2" s="405"/>
      <c r="V2" s="408" t="s">
        <v>480</v>
      </c>
      <c r="W2" s="408"/>
      <c r="X2" s="408"/>
    </row>
    <row r="3" spans="2:27" ht="12.75">
      <c r="B3" s="404"/>
      <c r="C3" s="404"/>
      <c r="D3" s="404" t="s">
        <v>481</v>
      </c>
      <c r="E3" s="404"/>
      <c r="F3" s="404"/>
      <c r="G3" s="404"/>
      <c r="H3" s="404"/>
      <c r="I3" s="404"/>
      <c r="J3" s="404"/>
      <c r="K3" s="404"/>
      <c r="L3" s="404"/>
      <c r="M3" s="404"/>
      <c r="N3" s="404"/>
      <c r="O3" s="404"/>
      <c r="P3" s="404"/>
      <c r="Q3" s="404"/>
      <c r="R3" s="404"/>
      <c r="S3" s="405" t="s">
        <v>5</v>
      </c>
      <c r="T3" s="405"/>
      <c r="U3" s="405"/>
      <c r="V3" s="405" t="s">
        <v>6</v>
      </c>
      <c r="W3" s="405"/>
      <c r="X3" s="405"/>
    </row>
    <row r="4" spans="2:27" ht="15.6" customHeight="1">
      <c r="B4" s="404"/>
      <c r="C4" s="404"/>
      <c r="D4" s="404"/>
      <c r="E4" s="404"/>
      <c r="F4" s="404"/>
      <c r="G4" s="404"/>
      <c r="H4" s="404"/>
      <c r="I4" s="404"/>
      <c r="J4" s="404"/>
      <c r="K4" s="404"/>
      <c r="L4" s="404"/>
      <c r="M4" s="404"/>
      <c r="N4" s="404"/>
      <c r="O4" s="404"/>
      <c r="P4" s="404"/>
      <c r="Q4" s="404"/>
      <c r="R4" s="404"/>
      <c r="S4" s="405" t="s">
        <v>482</v>
      </c>
      <c r="T4" s="405"/>
      <c r="U4" s="405"/>
      <c r="V4" s="409">
        <v>44725</v>
      </c>
      <c r="W4" s="404"/>
      <c r="X4" s="404"/>
    </row>
    <row r="5" spans="2:27" ht="9" customHeight="1">
      <c r="B5" s="410"/>
      <c r="C5" s="411"/>
      <c r="D5" s="411"/>
      <c r="E5" s="411"/>
      <c r="F5" s="411"/>
      <c r="G5" s="411"/>
      <c r="H5" s="411"/>
      <c r="I5" s="411"/>
      <c r="J5" s="411"/>
      <c r="K5" s="411"/>
      <c r="L5" s="411"/>
      <c r="M5" s="411"/>
      <c r="N5" s="411"/>
      <c r="O5" s="411"/>
      <c r="P5" s="411"/>
      <c r="Q5" s="411"/>
      <c r="R5" s="411"/>
      <c r="S5" s="411"/>
      <c r="T5" s="411"/>
      <c r="U5" s="411"/>
      <c r="V5" s="411"/>
      <c r="W5" s="411"/>
      <c r="X5" s="412"/>
    </row>
    <row r="6" spans="2:27" ht="18.600000000000001" customHeight="1">
      <c r="B6" s="413" t="s">
        <v>483</v>
      </c>
      <c r="C6" s="414"/>
      <c r="D6" s="414"/>
      <c r="E6" s="414"/>
      <c r="F6" s="414"/>
      <c r="G6" s="414"/>
      <c r="H6" s="414"/>
      <c r="I6" s="414"/>
      <c r="J6" s="414"/>
      <c r="K6" s="414"/>
      <c r="L6" s="414"/>
      <c r="M6" s="414"/>
      <c r="N6" s="414"/>
      <c r="O6" s="414"/>
      <c r="P6" s="414"/>
      <c r="Q6" s="414"/>
      <c r="R6" s="414"/>
      <c r="S6" s="414"/>
      <c r="T6" s="414"/>
      <c r="U6" s="414"/>
      <c r="V6" s="414"/>
      <c r="W6" s="414"/>
      <c r="X6" s="415"/>
    </row>
    <row r="7" spans="2:27" ht="16.899999999999999" customHeight="1">
      <c r="B7" s="410" t="s">
        <v>484</v>
      </c>
      <c r="C7" s="411"/>
      <c r="D7" s="411"/>
      <c r="E7" s="411"/>
      <c r="F7" s="411"/>
      <c r="G7" s="411"/>
      <c r="H7" s="412"/>
      <c r="I7" s="410" t="s">
        <v>485</v>
      </c>
      <c r="J7" s="411"/>
      <c r="K7" s="411"/>
      <c r="L7" s="411"/>
      <c r="M7" s="411"/>
      <c r="N7" s="411"/>
      <c r="O7" s="411"/>
      <c r="P7" s="411"/>
      <c r="Q7" s="411"/>
      <c r="R7" s="411"/>
      <c r="S7" s="411"/>
      <c r="T7" s="412"/>
      <c r="U7" s="410" t="s">
        <v>486</v>
      </c>
      <c r="V7" s="411"/>
      <c r="W7" s="411"/>
      <c r="X7" s="412"/>
    </row>
    <row r="8" spans="2:27" ht="26.65" customHeight="1">
      <c r="B8" s="416" t="s">
        <v>487</v>
      </c>
      <c r="C8" s="417"/>
      <c r="D8" s="417"/>
      <c r="E8" s="417"/>
      <c r="F8" s="417"/>
      <c r="G8" s="417"/>
      <c r="H8" s="418"/>
      <c r="I8" s="416" t="s">
        <v>488</v>
      </c>
      <c r="J8" s="417"/>
      <c r="K8" s="417"/>
      <c r="L8" s="417"/>
      <c r="M8" s="417"/>
      <c r="N8" s="417"/>
      <c r="O8" s="417"/>
      <c r="P8" s="417"/>
      <c r="Q8" s="417"/>
      <c r="R8" s="417"/>
      <c r="S8" s="417"/>
      <c r="T8" s="418"/>
      <c r="U8" s="416" t="s">
        <v>489</v>
      </c>
      <c r="V8" s="417"/>
      <c r="W8" s="417"/>
      <c r="X8" s="418"/>
    </row>
    <row r="9" spans="2:27" ht="19.149999999999999" customHeight="1">
      <c r="B9" s="413" t="s">
        <v>490</v>
      </c>
      <c r="C9" s="414"/>
      <c r="D9" s="414"/>
      <c r="E9" s="414"/>
      <c r="F9" s="414"/>
      <c r="G9" s="414"/>
      <c r="H9" s="414"/>
      <c r="I9" s="414"/>
      <c r="J9" s="414"/>
      <c r="K9" s="414"/>
      <c r="L9" s="414"/>
      <c r="M9" s="414"/>
      <c r="N9" s="414"/>
      <c r="O9" s="414"/>
      <c r="P9" s="414"/>
      <c r="Q9" s="414"/>
      <c r="R9" s="414"/>
      <c r="S9" s="414"/>
      <c r="T9" s="414"/>
      <c r="U9" s="414"/>
      <c r="V9" s="414"/>
      <c r="W9" s="414"/>
      <c r="X9" s="415"/>
    </row>
    <row r="10" spans="2:27" ht="15" customHeight="1">
      <c r="B10" s="404" t="s">
        <v>491</v>
      </c>
      <c r="C10" s="404"/>
      <c r="D10" s="404"/>
      <c r="E10" s="404"/>
      <c r="F10" s="404"/>
      <c r="G10" s="410" t="s">
        <v>492</v>
      </c>
      <c r="H10" s="411"/>
      <c r="I10" s="411"/>
      <c r="J10" s="411"/>
      <c r="K10" s="411"/>
      <c r="L10" s="411"/>
      <c r="M10" s="411"/>
      <c r="N10" s="411"/>
      <c r="O10" s="412"/>
      <c r="P10" s="410" t="s">
        <v>493</v>
      </c>
      <c r="Q10" s="411"/>
      <c r="R10" s="411"/>
      <c r="S10" s="411"/>
      <c r="T10" s="411"/>
      <c r="U10" s="412"/>
      <c r="V10" s="410" t="s">
        <v>3</v>
      </c>
      <c r="W10" s="411"/>
      <c r="X10" s="412"/>
    </row>
    <row r="11" spans="2:27" ht="34.9" customHeight="1">
      <c r="B11" s="419" t="s">
        <v>494</v>
      </c>
      <c r="C11" s="419"/>
      <c r="D11" s="419"/>
      <c r="E11" s="419"/>
      <c r="F11" s="419"/>
      <c r="G11" s="420" t="s">
        <v>495</v>
      </c>
      <c r="H11" s="421"/>
      <c r="I11" s="421"/>
      <c r="J11" s="421"/>
      <c r="K11" s="421"/>
      <c r="L11" s="421"/>
      <c r="M11" s="421"/>
      <c r="N11" s="421"/>
      <c r="O11" s="422"/>
      <c r="P11" s="416" t="s">
        <v>496</v>
      </c>
      <c r="Q11" s="417"/>
      <c r="R11" s="417"/>
      <c r="S11" s="417"/>
      <c r="T11" s="417"/>
      <c r="U11" s="418"/>
      <c r="V11" s="423" t="s">
        <v>497</v>
      </c>
      <c r="W11" s="424"/>
      <c r="X11" s="425"/>
    </row>
    <row r="12" spans="2:27" ht="49.9" customHeight="1">
      <c r="B12" s="404" t="s">
        <v>498</v>
      </c>
      <c r="C12" s="404"/>
      <c r="D12" s="404"/>
      <c r="E12" s="404"/>
      <c r="F12" s="404" t="s">
        <v>499</v>
      </c>
      <c r="G12" s="404"/>
      <c r="H12" s="404"/>
      <c r="I12" s="404"/>
      <c r="J12" s="404"/>
      <c r="K12" s="404"/>
      <c r="L12" s="404"/>
      <c r="M12" s="404"/>
      <c r="N12" s="426" t="s">
        <v>500</v>
      </c>
      <c r="O12" s="426"/>
      <c r="P12" s="426"/>
      <c r="Q12" s="426"/>
      <c r="R12" s="426"/>
      <c r="S12" s="404" t="s">
        <v>501</v>
      </c>
      <c r="T12" s="404"/>
      <c r="U12" s="404"/>
      <c r="V12" s="404"/>
      <c r="W12" s="404"/>
      <c r="X12" s="404"/>
    </row>
    <row r="13" spans="2:27" ht="81.599999999999994" customHeight="1">
      <c r="B13" s="419" t="s">
        <v>502</v>
      </c>
      <c r="C13" s="419"/>
      <c r="D13" s="419"/>
      <c r="E13" s="419"/>
      <c r="F13" s="419" t="s">
        <v>503</v>
      </c>
      <c r="G13" s="419"/>
      <c r="H13" s="419"/>
      <c r="I13" s="419"/>
      <c r="J13" s="419"/>
      <c r="K13" s="419"/>
      <c r="L13" s="419"/>
      <c r="M13" s="419"/>
      <c r="N13" s="419" t="s">
        <v>96</v>
      </c>
      <c r="O13" s="419"/>
      <c r="P13" s="419"/>
      <c r="Q13" s="419"/>
      <c r="R13" s="419"/>
      <c r="S13" s="419" t="s">
        <v>96</v>
      </c>
      <c r="T13" s="419"/>
      <c r="U13" s="419"/>
      <c r="V13" s="419"/>
      <c r="W13" s="419"/>
      <c r="X13" s="419"/>
    </row>
    <row r="14" spans="2:27" ht="12" customHeight="1">
      <c r="B14" s="427" t="s">
        <v>504</v>
      </c>
      <c r="C14" s="428"/>
      <c r="D14" s="428"/>
      <c r="E14" s="428"/>
      <c r="F14" s="429"/>
      <c r="G14" s="430" t="s">
        <v>505</v>
      </c>
      <c r="H14" s="431"/>
      <c r="I14" s="431"/>
      <c r="J14" s="432"/>
      <c r="K14" s="427" t="s">
        <v>506</v>
      </c>
      <c r="L14" s="428"/>
      <c r="M14" s="428"/>
      <c r="N14" s="429"/>
      <c r="O14" s="410" t="s">
        <v>507</v>
      </c>
      <c r="P14" s="411"/>
      <c r="Q14" s="411"/>
      <c r="R14" s="411"/>
      <c r="S14" s="411"/>
      <c r="T14" s="411"/>
      <c r="U14" s="411"/>
      <c r="V14" s="411"/>
      <c r="W14" s="411"/>
      <c r="X14" s="412"/>
      <c r="Y14" s="433"/>
      <c r="Z14" s="433"/>
      <c r="AA14" s="433"/>
    </row>
    <row r="15" spans="2:27" ht="64.900000000000006" customHeight="1">
      <c r="B15" s="434"/>
      <c r="C15" s="435"/>
      <c r="D15" s="435"/>
      <c r="E15" s="435"/>
      <c r="F15" s="436"/>
      <c r="G15" s="437"/>
      <c r="H15" s="438"/>
      <c r="I15" s="438"/>
      <c r="J15" s="439"/>
      <c r="K15" s="434"/>
      <c r="L15" s="435"/>
      <c r="M15" s="435"/>
      <c r="N15" s="436"/>
      <c r="O15" s="410" t="s">
        <v>508</v>
      </c>
      <c r="P15" s="411"/>
      <c r="Q15" s="411"/>
      <c r="R15" s="412"/>
      <c r="S15" s="440" t="s">
        <v>509</v>
      </c>
      <c r="T15" s="441"/>
      <c r="U15" s="442"/>
      <c r="V15" s="440" t="s">
        <v>510</v>
      </c>
      <c r="W15" s="441"/>
      <c r="X15" s="442"/>
      <c r="Y15" s="433"/>
      <c r="Z15" s="433"/>
      <c r="AA15" s="433"/>
    </row>
    <row r="16" spans="2:27" ht="25.9" customHeight="1">
      <c r="B16" s="419" t="s">
        <v>511</v>
      </c>
      <c r="C16" s="419"/>
      <c r="D16" s="419"/>
      <c r="E16" s="419"/>
      <c r="F16" s="419"/>
      <c r="G16" s="443" t="s">
        <v>512</v>
      </c>
      <c r="H16" s="443"/>
      <c r="I16" s="443"/>
      <c r="J16" s="443"/>
      <c r="K16" s="443">
        <v>0.45</v>
      </c>
      <c r="L16" s="443"/>
      <c r="M16" s="443"/>
      <c r="N16" s="443"/>
      <c r="O16" s="444" t="s">
        <v>513</v>
      </c>
      <c r="P16" s="444" t="s">
        <v>514</v>
      </c>
      <c r="Q16" s="444" t="s">
        <v>515</v>
      </c>
      <c r="R16" s="444" t="s">
        <v>516</v>
      </c>
      <c r="S16" s="419" t="s">
        <v>517</v>
      </c>
      <c r="T16" s="419"/>
      <c r="U16" s="419"/>
      <c r="V16" s="445" t="s">
        <v>514</v>
      </c>
      <c r="W16" s="445"/>
      <c r="X16" s="445"/>
    </row>
    <row r="17" spans="2:27" ht="88.9" customHeight="1">
      <c r="B17" s="419"/>
      <c r="C17" s="419"/>
      <c r="D17" s="419"/>
      <c r="E17" s="419"/>
      <c r="F17" s="419"/>
      <c r="G17" s="443"/>
      <c r="H17" s="443"/>
      <c r="I17" s="443"/>
      <c r="J17" s="443"/>
      <c r="K17" s="443"/>
      <c r="L17" s="443"/>
      <c r="M17" s="443"/>
      <c r="N17" s="443"/>
      <c r="O17" s="446">
        <v>0.5</v>
      </c>
      <c r="P17" s="446">
        <v>0.45</v>
      </c>
      <c r="Q17" s="446">
        <v>0.05</v>
      </c>
      <c r="R17" s="446" t="s">
        <v>96</v>
      </c>
      <c r="S17" s="419"/>
      <c r="T17" s="419"/>
      <c r="U17" s="419"/>
      <c r="V17" s="445"/>
      <c r="W17" s="445"/>
      <c r="X17" s="445"/>
    </row>
    <row r="18" spans="2:27" ht="18" customHeight="1">
      <c r="B18" s="413" t="s">
        <v>518</v>
      </c>
      <c r="C18" s="414"/>
      <c r="D18" s="414"/>
      <c r="E18" s="414"/>
      <c r="F18" s="414"/>
      <c r="G18" s="414"/>
      <c r="H18" s="414"/>
      <c r="I18" s="414"/>
      <c r="J18" s="414"/>
      <c r="K18" s="414"/>
      <c r="L18" s="414"/>
      <c r="M18" s="414"/>
      <c r="N18" s="414"/>
      <c r="O18" s="414"/>
      <c r="P18" s="414"/>
      <c r="Q18" s="414"/>
      <c r="R18" s="414"/>
      <c r="S18" s="414"/>
      <c r="T18" s="414"/>
      <c r="U18" s="414"/>
      <c r="V18" s="414"/>
      <c r="W18" s="414"/>
      <c r="X18" s="415"/>
      <c r="Z18" s="406" t="s">
        <v>460</v>
      </c>
    </row>
    <row r="19" spans="2:27" ht="34.9" customHeight="1">
      <c r="B19" s="447" t="s">
        <v>519</v>
      </c>
      <c r="C19" s="430" t="s">
        <v>520</v>
      </c>
      <c r="D19" s="432"/>
      <c r="E19" s="430" t="s">
        <v>521</v>
      </c>
      <c r="F19" s="432"/>
      <c r="G19" s="448" t="s">
        <v>522</v>
      </c>
      <c r="H19" s="449"/>
      <c r="I19" s="449"/>
      <c r="J19" s="449"/>
      <c r="K19" s="449"/>
      <c r="L19" s="449"/>
      <c r="M19" s="449"/>
      <c r="N19" s="449"/>
      <c r="O19" s="449"/>
      <c r="P19" s="449"/>
      <c r="Q19" s="449"/>
      <c r="R19" s="450"/>
      <c r="S19" s="430" t="s">
        <v>523</v>
      </c>
      <c r="T19" s="431"/>
      <c r="U19" s="431"/>
      <c r="V19" s="431"/>
      <c r="W19" s="431"/>
      <c r="X19" s="432"/>
    </row>
    <row r="20" spans="2:27" ht="28.5" customHeight="1">
      <c r="B20" s="451"/>
      <c r="C20" s="437"/>
      <c r="D20" s="439"/>
      <c r="E20" s="437"/>
      <c r="F20" s="439"/>
      <c r="G20" s="410" t="s">
        <v>524</v>
      </c>
      <c r="H20" s="411"/>
      <c r="I20" s="412"/>
      <c r="J20" s="410" t="s">
        <v>525</v>
      </c>
      <c r="K20" s="411"/>
      <c r="L20" s="412"/>
      <c r="M20" s="440" t="s">
        <v>526</v>
      </c>
      <c r="N20" s="441"/>
      <c r="O20" s="442"/>
      <c r="P20" s="440" t="s">
        <v>527</v>
      </c>
      <c r="Q20" s="441"/>
      <c r="R20" s="442"/>
      <c r="S20" s="437"/>
      <c r="T20" s="438"/>
      <c r="U20" s="438"/>
      <c r="V20" s="438"/>
      <c r="W20" s="438"/>
      <c r="X20" s="439"/>
    </row>
    <row r="21" spans="2:27" ht="43.9" customHeight="1">
      <c r="B21" s="452" t="s">
        <v>528</v>
      </c>
      <c r="C21" s="420" t="s">
        <v>529</v>
      </c>
      <c r="D21" s="422"/>
      <c r="E21" s="453">
        <v>0.45</v>
      </c>
      <c r="F21" s="454"/>
      <c r="G21" s="453">
        <v>0.45</v>
      </c>
      <c r="H21" s="421"/>
      <c r="I21" s="422"/>
      <c r="J21" s="453" t="s">
        <v>530</v>
      </c>
      <c r="K21" s="421"/>
      <c r="L21" s="422"/>
      <c r="M21" s="453" t="s">
        <v>531</v>
      </c>
      <c r="N21" s="421"/>
      <c r="O21" s="422"/>
      <c r="P21" s="420" t="s">
        <v>532</v>
      </c>
      <c r="Q21" s="421"/>
      <c r="R21" s="422"/>
      <c r="S21" s="420" t="s">
        <v>533</v>
      </c>
      <c r="T21" s="421"/>
      <c r="U21" s="421"/>
      <c r="V21" s="421"/>
      <c r="W21" s="421"/>
      <c r="X21" s="422"/>
    </row>
    <row r="22" spans="2:27" ht="25.15" customHeight="1">
      <c r="B22" s="404" t="s">
        <v>534</v>
      </c>
      <c r="C22" s="404"/>
      <c r="D22" s="404"/>
      <c r="E22" s="404"/>
      <c r="F22" s="404"/>
      <c r="G22" s="404"/>
      <c r="H22" s="404"/>
      <c r="I22" s="404"/>
      <c r="J22" s="404"/>
      <c r="K22" s="404"/>
      <c r="L22" s="404"/>
      <c r="M22" s="404"/>
      <c r="N22" s="404" t="s">
        <v>535</v>
      </c>
      <c r="O22" s="404"/>
      <c r="P22" s="404"/>
      <c r="Q22" s="404"/>
      <c r="R22" s="404"/>
      <c r="S22" s="404"/>
      <c r="T22" s="404"/>
      <c r="U22" s="404"/>
      <c r="V22" s="404"/>
      <c r="W22" s="404"/>
      <c r="X22" s="404"/>
    </row>
    <row r="23" spans="2:27" ht="45.4" customHeight="1">
      <c r="B23" s="419" t="s">
        <v>536</v>
      </c>
      <c r="C23" s="419"/>
      <c r="D23" s="419"/>
      <c r="E23" s="419"/>
      <c r="F23" s="419"/>
      <c r="G23" s="419"/>
      <c r="H23" s="419"/>
      <c r="I23" s="419"/>
      <c r="J23" s="419"/>
      <c r="K23" s="419"/>
      <c r="L23" s="419"/>
      <c r="M23" s="419"/>
      <c r="N23" s="419" t="s">
        <v>537</v>
      </c>
      <c r="O23" s="419"/>
      <c r="P23" s="419"/>
      <c r="Q23" s="419"/>
      <c r="R23" s="419"/>
      <c r="S23" s="419"/>
      <c r="T23" s="419"/>
      <c r="U23" s="419"/>
      <c r="V23" s="419"/>
      <c r="W23" s="419"/>
      <c r="X23" s="419"/>
      <c r="AA23" s="455"/>
    </row>
    <row r="24" spans="2:27" ht="19.149999999999999" customHeight="1">
      <c r="B24" s="413" t="s">
        <v>538</v>
      </c>
      <c r="C24" s="414"/>
      <c r="D24" s="414"/>
      <c r="E24" s="414"/>
      <c r="F24" s="414"/>
      <c r="G24" s="414"/>
      <c r="H24" s="414"/>
      <c r="I24" s="414"/>
      <c r="J24" s="414"/>
      <c r="K24" s="414"/>
      <c r="L24" s="414"/>
      <c r="M24" s="414"/>
      <c r="N24" s="414"/>
      <c r="O24" s="414"/>
      <c r="P24" s="414"/>
      <c r="Q24" s="414"/>
      <c r="R24" s="414"/>
      <c r="S24" s="414"/>
      <c r="T24" s="414"/>
      <c r="U24" s="414"/>
      <c r="V24" s="414"/>
      <c r="W24" s="414"/>
      <c r="X24" s="415"/>
    </row>
    <row r="25" spans="2:27" ht="19.149999999999999" customHeight="1">
      <c r="B25" s="456" t="s">
        <v>539</v>
      </c>
      <c r="C25" s="457"/>
      <c r="D25" s="458" t="s">
        <v>540</v>
      </c>
      <c r="E25" s="459"/>
      <c r="F25" s="459"/>
      <c r="G25" s="459"/>
      <c r="H25" s="460"/>
      <c r="I25" s="458" t="s">
        <v>541</v>
      </c>
      <c r="J25" s="459"/>
      <c r="K25" s="459"/>
      <c r="L25" s="459"/>
      <c r="M25" s="460"/>
      <c r="N25" s="458" t="s">
        <v>542</v>
      </c>
      <c r="O25" s="459"/>
      <c r="P25" s="459"/>
      <c r="Q25" s="459"/>
      <c r="R25" s="459"/>
      <c r="S25" s="460"/>
      <c r="T25" s="461" t="s">
        <v>543</v>
      </c>
      <c r="U25" s="462"/>
      <c r="V25" s="462"/>
      <c r="W25" s="462"/>
      <c r="X25" s="463"/>
    </row>
    <row r="26" spans="2:27" ht="19.149999999999999" customHeight="1">
      <c r="B26" s="464" t="s">
        <v>544</v>
      </c>
      <c r="C26" s="464"/>
      <c r="D26" s="465">
        <v>6</v>
      </c>
      <c r="E26" s="466"/>
      <c r="F26" s="466"/>
      <c r="G26" s="466"/>
      <c r="H26" s="467"/>
      <c r="I26" s="416">
        <v>6</v>
      </c>
      <c r="J26" s="417"/>
      <c r="K26" s="417"/>
      <c r="L26" s="417"/>
      <c r="M26" s="418"/>
      <c r="N26" s="416">
        <v>12</v>
      </c>
      <c r="O26" s="417"/>
      <c r="P26" s="417"/>
      <c r="Q26" s="417"/>
      <c r="R26" s="417"/>
      <c r="S26" s="418"/>
      <c r="T26" s="416">
        <v>0</v>
      </c>
      <c r="U26" s="417"/>
      <c r="V26" s="417"/>
      <c r="W26" s="417"/>
      <c r="X26" s="418"/>
      <c r="Z26" s="468"/>
      <c r="AA26" s="468"/>
    </row>
    <row r="27" spans="2:27" ht="19.149999999999999" customHeight="1">
      <c r="B27" s="464" t="s">
        <v>545</v>
      </c>
      <c r="C27" s="464"/>
      <c r="D27" s="465">
        <v>6</v>
      </c>
      <c r="E27" s="466"/>
      <c r="F27" s="466"/>
      <c r="G27" s="466"/>
      <c r="H27" s="467"/>
      <c r="I27" s="416">
        <v>6</v>
      </c>
      <c r="J27" s="417"/>
      <c r="K27" s="417"/>
      <c r="L27" s="417"/>
      <c r="M27" s="418"/>
      <c r="N27" s="416">
        <v>12</v>
      </c>
      <c r="O27" s="417"/>
      <c r="P27" s="417"/>
      <c r="Q27" s="417"/>
      <c r="R27" s="417"/>
      <c r="S27" s="418"/>
      <c r="T27" s="416">
        <v>0</v>
      </c>
      <c r="U27" s="417"/>
      <c r="V27" s="417"/>
      <c r="W27" s="417"/>
      <c r="X27" s="418"/>
      <c r="Y27" s="455"/>
    </row>
    <row r="28" spans="2:27" ht="19.899999999999999" customHeight="1">
      <c r="B28" s="469" t="s">
        <v>546</v>
      </c>
      <c r="C28" s="469"/>
      <c r="D28" s="469"/>
      <c r="E28" s="469"/>
      <c r="F28" s="469"/>
      <c r="G28" s="469"/>
      <c r="H28" s="469"/>
      <c r="I28" s="469"/>
      <c r="J28" s="469"/>
      <c r="K28" s="469"/>
      <c r="L28" s="469"/>
      <c r="M28" s="469"/>
      <c r="N28" s="469"/>
      <c r="O28" s="469"/>
      <c r="P28" s="469"/>
      <c r="Q28" s="469"/>
      <c r="R28" s="469"/>
      <c r="S28" s="469"/>
      <c r="T28" s="469"/>
      <c r="U28" s="469"/>
      <c r="V28" s="469"/>
      <c r="W28" s="469"/>
      <c r="X28" s="469"/>
    </row>
    <row r="29" spans="2:27" ht="19.899999999999999" customHeight="1">
      <c r="B29" s="470"/>
      <c r="C29" s="471"/>
      <c r="D29" s="471"/>
      <c r="E29" s="471"/>
      <c r="F29" s="471"/>
      <c r="G29" s="471"/>
      <c r="H29" s="471"/>
      <c r="I29" s="471"/>
      <c r="J29" s="471"/>
      <c r="K29" s="471"/>
      <c r="L29" s="471"/>
      <c r="M29" s="471"/>
      <c r="N29" s="471"/>
      <c r="O29" s="471"/>
      <c r="P29" s="471"/>
      <c r="Q29" s="471"/>
      <c r="R29" s="471"/>
      <c r="S29" s="471"/>
      <c r="T29" s="471"/>
      <c r="U29" s="471"/>
      <c r="V29" s="471"/>
      <c r="W29" s="471"/>
      <c r="X29" s="472"/>
    </row>
    <row r="30" spans="2:27" ht="25.5">
      <c r="B30" s="473" t="s">
        <v>547</v>
      </c>
      <c r="C30" s="474" t="s">
        <v>548</v>
      </c>
      <c r="D30" s="474" t="s">
        <v>549</v>
      </c>
      <c r="E30" s="406"/>
      <c r="H30" s="475"/>
      <c r="I30" s="475"/>
      <c r="J30" s="475"/>
      <c r="K30" s="475"/>
      <c r="L30" s="475"/>
      <c r="M30" s="475"/>
      <c r="N30" s="475"/>
      <c r="O30" s="475"/>
      <c r="P30" s="475"/>
      <c r="Q30" s="475"/>
      <c r="R30" s="475"/>
      <c r="S30" s="476"/>
      <c r="T30" s="476"/>
      <c r="U30" s="476"/>
      <c r="V30" s="476"/>
      <c r="W30" s="476"/>
      <c r="X30" s="477"/>
    </row>
    <row r="31" spans="2:27" ht="17.649999999999999" customHeight="1">
      <c r="B31" s="478" t="s">
        <v>550</v>
      </c>
      <c r="C31" s="479">
        <f>IF(ISERROR($D$26/$D$27),0,$D$26/$D$27)</f>
        <v>1</v>
      </c>
      <c r="D31" s="480">
        <v>1</v>
      </c>
      <c r="E31" s="406"/>
      <c r="H31" s="481"/>
      <c r="I31" s="481"/>
      <c r="J31" s="475"/>
      <c r="K31" s="475"/>
      <c r="L31" s="482"/>
      <c r="M31" s="483"/>
      <c r="N31" s="481"/>
      <c r="O31" s="481"/>
      <c r="P31" s="481"/>
      <c r="Q31" s="481"/>
      <c r="R31" s="481"/>
      <c r="S31" s="484"/>
      <c r="T31" s="484"/>
      <c r="U31" s="484"/>
      <c r="V31" s="484"/>
      <c r="W31" s="484"/>
      <c r="X31" s="485"/>
    </row>
    <row r="32" spans="2:27" ht="17.649999999999999" customHeight="1">
      <c r="B32" s="478" t="s">
        <v>551</v>
      </c>
      <c r="C32" s="479">
        <f>IF(ISERROR($I$26/$I$27),0,$I$26/$I$27)</f>
        <v>1</v>
      </c>
      <c r="D32" s="480">
        <v>1</v>
      </c>
      <c r="E32" s="406"/>
      <c r="H32" s="475"/>
      <c r="I32" s="475"/>
      <c r="J32" s="475"/>
      <c r="K32" s="475"/>
      <c r="L32" s="486"/>
      <c r="M32" s="482"/>
      <c r="N32" s="475"/>
      <c r="O32" s="475"/>
      <c r="P32" s="475"/>
      <c r="Q32" s="475"/>
      <c r="R32" s="475"/>
      <c r="S32" s="484"/>
      <c r="T32" s="484"/>
      <c r="U32" s="484"/>
      <c r="V32" s="484"/>
      <c r="W32" s="484"/>
      <c r="X32" s="485"/>
    </row>
    <row r="33" spans="2:27" ht="17.649999999999999" customHeight="1">
      <c r="B33" s="478" t="s">
        <v>552</v>
      </c>
      <c r="C33" s="479">
        <f>IF(ISERROR($N$26/$N$27),0,$N$26/$N$27)</f>
        <v>1</v>
      </c>
      <c r="D33" s="480">
        <v>1</v>
      </c>
      <c r="E33" s="406"/>
      <c r="H33" s="475"/>
      <c r="I33" s="475"/>
      <c r="J33" s="475"/>
      <c r="K33" s="475"/>
      <c r="L33" s="486"/>
      <c r="M33" s="482"/>
      <c r="N33" s="475"/>
      <c r="O33" s="475"/>
      <c r="P33" s="475"/>
      <c r="Q33" s="475"/>
      <c r="R33" s="475"/>
      <c r="S33" s="484"/>
      <c r="T33" s="484"/>
      <c r="U33" s="484"/>
      <c r="V33" s="484"/>
      <c r="W33" s="484"/>
      <c r="X33" s="485"/>
    </row>
    <row r="34" spans="2:27" ht="17.649999999999999" customHeight="1">
      <c r="B34" s="478" t="s">
        <v>553</v>
      </c>
      <c r="C34" s="479">
        <f>IF(ISERROR($T$26/$T$27),0,$T$26/$T$27)</f>
        <v>0</v>
      </c>
      <c r="D34" s="480">
        <v>1</v>
      </c>
      <c r="E34" s="406"/>
      <c r="H34" s="475"/>
      <c r="I34" s="475"/>
      <c r="J34" s="475"/>
      <c r="K34" s="475"/>
      <c r="L34" s="486"/>
      <c r="M34" s="482"/>
      <c r="N34" s="475"/>
      <c r="O34" s="475"/>
      <c r="P34" s="475"/>
      <c r="Q34" s="475"/>
      <c r="R34" s="475"/>
      <c r="S34" s="484"/>
      <c r="T34" s="484"/>
      <c r="U34" s="484"/>
      <c r="V34" s="484"/>
      <c r="W34" s="484"/>
      <c r="X34" s="485"/>
    </row>
    <row r="35" spans="2:27" ht="17.649999999999999" customHeight="1">
      <c r="B35" s="487"/>
      <c r="D35" s="475"/>
      <c r="E35" s="475"/>
      <c r="J35" s="475"/>
      <c r="K35" s="475"/>
      <c r="L35" s="486"/>
      <c r="M35" s="482"/>
      <c r="N35" s="475"/>
      <c r="O35" s="475"/>
      <c r="P35" s="475"/>
      <c r="Q35" s="475"/>
      <c r="R35" s="475"/>
      <c r="S35" s="484"/>
      <c r="T35" s="484"/>
      <c r="U35" s="484"/>
      <c r="V35" s="484"/>
      <c r="W35" s="484"/>
      <c r="X35" s="485"/>
    </row>
    <row r="36" spans="2:27" ht="17.649999999999999" customHeight="1">
      <c r="B36" s="487"/>
      <c r="D36" s="475"/>
      <c r="E36" s="475"/>
      <c r="J36" s="475"/>
      <c r="K36" s="475"/>
      <c r="L36" s="486"/>
      <c r="M36" s="482"/>
      <c r="N36" s="475"/>
      <c r="O36" s="475"/>
      <c r="P36" s="475"/>
      <c r="Q36" s="475"/>
      <c r="R36" s="475"/>
      <c r="S36" s="484"/>
      <c r="T36" s="484"/>
      <c r="U36" s="484"/>
      <c r="V36" s="484"/>
      <c r="W36" s="484"/>
      <c r="X36" s="485"/>
    </row>
    <row r="37" spans="2:27" ht="17.649999999999999" customHeight="1">
      <c r="B37" s="487"/>
      <c r="D37" s="475"/>
      <c r="E37" s="475"/>
      <c r="J37" s="475"/>
      <c r="K37" s="475"/>
      <c r="L37" s="486"/>
      <c r="M37" s="482"/>
      <c r="N37" s="475"/>
      <c r="O37" s="475"/>
      <c r="P37" s="475"/>
      <c r="Q37" s="475"/>
      <c r="R37" s="475"/>
      <c r="S37" s="484"/>
      <c r="T37" s="484"/>
      <c r="U37" s="484"/>
      <c r="V37" s="484"/>
      <c r="W37" s="484"/>
      <c r="X37" s="485"/>
    </row>
    <row r="38" spans="2:27" ht="17.649999999999999" customHeight="1">
      <c r="B38" s="487"/>
      <c r="D38" s="475"/>
      <c r="E38" s="475"/>
      <c r="J38" s="475"/>
      <c r="K38" s="475"/>
      <c r="L38" s="486"/>
      <c r="M38" s="482"/>
      <c r="N38" s="475"/>
      <c r="O38" s="475"/>
      <c r="P38" s="475"/>
      <c r="Q38" s="475"/>
      <c r="R38" s="475"/>
      <c r="S38" s="484"/>
      <c r="T38" s="484"/>
      <c r="U38" s="484"/>
      <c r="V38" s="484"/>
      <c r="W38" s="484"/>
      <c r="X38" s="485"/>
    </row>
    <row r="39" spans="2:27" ht="17.649999999999999" customHeight="1">
      <c r="B39" s="487"/>
      <c r="D39" s="475"/>
      <c r="E39" s="475"/>
      <c r="J39" s="475"/>
      <c r="K39" s="475"/>
      <c r="L39" s="486"/>
      <c r="M39" s="482"/>
      <c r="N39" s="475"/>
      <c r="O39" s="475"/>
      <c r="P39" s="475"/>
      <c r="Q39" s="475"/>
      <c r="R39" s="475"/>
      <c r="S39" s="484"/>
      <c r="T39" s="484"/>
      <c r="U39" s="484"/>
      <c r="V39" s="484"/>
      <c r="W39" s="484"/>
      <c r="X39" s="485"/>
    </row>
    <row r="40" spans="2:27" ht="17.649999999999999" customHeight="1">
      <c r="B40" s="487"/>
      <c r="D40" s="475"/>
      <c r="E40" s="475"/>
      <c r="J40" s="475"/>
      <c r="K40" s="475"/>
      <c r="L40" s="486"/>
      <c r="M40" s="482"/>
      <c r="N40" s="475"/>
      <c r="O40" s="475"/>
      <c r="P40" s="475"/>
      <c r="Q40" s="475"/>
      <c r="R40" s="475"/>
      <c r="S40" s="484"/>
      <c r="T40" s="484"/>
      <c r="U40" s="484"/>
      <c r="V40" s="484"/>
      <c r="W40" s="484"/>
      <c r="X40" s="485"/>
    </row>
    <row r="41" spans="2:27" ht="17.649999999999999" customHeight="1">
      <c r="B41" s="487"/>
      <c r="D41" s="475"/>
      <c r="E41" s="475"/>
      <c r="J41" s="475"/>
      <c r="K41" s="475"/>
      <c r="L41" s="486"/>
      <c r="M41" s="482"/>
      <c r="N41" s="475"/>
      <c r="O41" s="475"/>
      <c r="P41" s="475"/>
      <c r="Q41" s="475"/>
      <c r="R41" s="475"/>
      <c r="S41" s="484"/>
      <c r="T41" s="484"/>
      <c r="U41" s="484"/>
      <c r="V41" s="484"/>
      <c r="W41" s="484"/>
      <c r="X41" s="485"/>
    </row>
    <row r="42" spans="2:27" ht="17.25" customHeight="1">
      <c r="B42" s="487"/>
      <c r="D42" s="475"/>
      <c r="E42" s="475"/>
      <c r="J42" s="475"/>
      <c r="K42" s="475"/>
      <c r="L42" s="486"/>
      <c r="M42" s="482"/>
      <c r="N42" s="475"/>
      <c r="O42" s="475"/>
      <c r="P42" s="475"/>
      <c r="Q42" s="475"/>
      <c r="R42" s="475"/>
      <c r="S42" s="476"/>
      <c r="T42" s="476"/>
      <c r="U42" s="476"/>
      <c r="V42" s="476"/>
      <c r="W42" s="476"/>
      <c r="X42" s="477"/>
    </row>
    <row r="43" spans="2:27" ht="17.25" customHeight="1">
      <c r="B43" s="488"/>
      <c r="C43" s="489"/>
      <c r="D43" s="490"/>
      <c r="E43" s="490"/>
      <c r="F43" s="491"/>
      <c r="G43" s="491"/>
      <c r="H43" s="491"/>
      <c r="I43" s="491"/>
      <c r="J43" s="491"/>
      <c r="K43" s="491"/>
      <c r="L43" s="492"/>
      <c r="M43" s="493"/>
      <c r="N43" s="491"/>
      <c r="O43" s="491"/>
      <c r="P43" s="491"/>
      <c r="Q43" s="491"/>
      <c r="R43" s="491"/>
      <c r="S43" s="491"/>
      <c r="T43" s="491"/>
      <c r="U43" s="491"/>
      <c r="V43" s="491"/>
      <c r="W43" s="491"/>
      <c r="X43" s="494"/>
    </row>
    <row r="44" spans="2:27" ht="15.75" customHeight="1">
      <c r="B44" s="495" t="s">
        <v>554</v>
      </c>
      <c r="C44" s="495"/>
      <c r="D44" s="495"/>
      <c r="E44" s="495"/>
      <c r="F44" s="495"/>
      <c r="G44" s="495"/>
      <c r="H44" s="495"/>
      <c r="I44" s="495"/>
      <c r="J44" s="495"/>
      <c r="K44" s="495"/>
      <c r="L44" s="495"/>
      <c r="M44" s="495"/>
      <c r="N44" s="495"/>
      <c r="O44" s="495"/>
      <c r="P44" s="495"/>
      <c r="Q44" s="495"/>
      <c r="R44" s="495"/>
      <c r="S44" s="495"/>
      <c r="T44" s="495"/>
      <c r="U44" s="495"/>
      <c r="V44" s="495"/>
      <c r="W44" s="495"/>
      <c r="X44" s="495"/>
      <c r="Z44" s="496"/>
    </row>
    <row r="45" spans="2:27" ht="228" customHeight="1">
      <c r="B45" s="497" t="s">
        <v>555</v>
      </c>
      <c r="C45" s="498"/>
      <c r="D45" s="498"/>
      <c r="E45" s="498"/>
      <c r="F45" s="498"/>
      <c r="G45" s="498"/>
      <c r="H45" s="498"/>
      <c r="I45" s="498"/>
      <c r="J45" s="498"/>
      <c r="K45" s="498"/>
      <c r="L45" s="498"/>
      <c r="M45" s="498"/>
      <c r="N45" s="498"/>
      <c r="O45" s="498"/>
      <c r="P45" s="498"/>
      <c r="Q45" s="498"/>
      <c r="R45" s="498"/>
      <c r="S45" s="498"/>
      <c r="T45" s="498"/>
      <c r="U45" s="498"/>
      <c r="V45" s="498"/>
      <c r="W45" s="498"/>
      <c r="X45" s="499"/>
      <c r="Y45" s="482"/>
      <c r="Z45" s="482"/>
      <c r="AA45" s="482"/>
    </row>
    <row r="46" spans="2:27" ht="18" customHeight="1">
      <c r="B46" s="500" t="s">
        <v>556</v>
      </c>
      <c r="C46" s="500"/>
      <c r="D46" s="500"/>
      <c r="E46" s="500"/>
      <c r="F46" s="500"/>
      <c r="G46" s="500"/>
      <c r="H46" s="500"/>
      <c r="I46" s="500"/>
      <c r="J46" s="500"/>
      <c r="K46" s="500"/>
      <c r="L46" s="500"/>
      <c r="M46" s="500"/>
      <c r="N46" s="500"/>
      <c r="O46" s="500"/>
      <c r="P46" s="500"/>
      <c r="Q46" s="500"/>
      <c r="R46" s="500"/>
      <c r="S46" s="500"/>
      <c r="T46" s="500"/>
      <c r="U46" s="500"/>
      <c r="V46" s="500"/>
      <c r="W46" s="500"/>
      <c r="X46" s="500"/>
      <c r="Y46" s="501"/>
      <c r="Z46" s="502"/>
      <c r="AA46" s="486"/>
    </row>
    <row r="47" spans="2:27" ht="69" customHeight="1">
      <c r="B47" s="503" t="s">
        <v>557</v>
      </c>
      <c r="C47" s="504"/>
      <c r="D47" s="504"/>
      <c r="E47" s="504"/>
      <c r="F47" s="504"/>
      <c r="G47" s="504"/>
      <c r="H47" s="504"/>
      <c r="I47" s="504"/>
      <c r="J47" s="504"/>
      <c r="K47" s="504"/>
      <c r="L47" s="504"/>
      <c r="M47" s="504"/>
      <c r="N47" s="504"/>
      <c r="O47" s="504"/>
      <c r="P47" s="504"/>
      <c r="Q47" s="504"/>
      <c r="R47" s="504"/>
      <c r="S47" s="504"/>
      <c r="T47" s="504"/>
      <c r="U47" s="504"/>
      <c r="V47" s="504"/>
      <c r="W47" s="504"/>
      <c r="X47" s="505"/>
      <c r="Y47" s="501"/>
      <c r="Z47" s="502"/>
      <c r="AA47" s="486"/>
    </row>
    <row r="48" spans="2:27" ht="16.149999999999999" customHeight="1">
      <c r="B48" s="500" t="s">
        <v>558</v>
      </c>
      <c r="C48" s="500"/>
      <c r="D48" s="500"/>
      <c r="E48" s="500"/>
      <c r="F48" s="500"/>
      <c r="G48" s="500"/>
      <c r="H48" s="500"/>
      <c r="I48" s="500"/>
      <c r="J48" s="500"/>
      <c r="K48" s="500"/>
      <c r="L48" s="500"/>
      <c r="M48" s="500"/>
      <c r="N48" s="500"/>
      <c r="O48" s="500"/>
      <c r="P48" s="500"/>
      <c r="Q48" s="500"/>
      <c r="R48" s="500"/>
      <c r="S48" s="500"/>
      <c r="T48" s="500"/>
      <c r="U48" s="500"/>
      <c r="V48" s="500"/>
      <c r="W48" s="500"/>
      <c r="X48" s="500"/>
      <c r="Y48" s="501"/>
      <c r="Z48" s="502"/>
      <c r="AA48" s="486"/>
    </row>
    <row r="49" spans="2:27" ht="15.6" customHeight="1">
      <c r="B49" s="506" t="s">
        <v>3</v>
      </c>
      <c r="C49" s="507" t="s">
        <v>559</v>
      </c>
      <c r="D49" s="508"/>
      <c r="E49" s="509" t="s">
        <v>560</v>
      </c>
      <c r="F49" s="507"/>
      <c r="G49" s="507"/>
      <c r="H49" s="507"/>
      <c r="I49" s="507"/>
      <c r="J49" s="507"/>
      <c r="K49" s="508"/>
      <c r="L49" s="509" t="s">
        <v>561</v>
      </c>
      <c r="M49" s="507"/>
      <c r="N49" s="507"/>
      <c r="O49" s="507"/>
      <c r="P49" s="507"/>
      <c r="Q49" s="507"/>
      <c r="R49" s="507"/>
      <c r="S49" s="508"/>
      <c r="T49" s="509" t="s">
        <v>562</v>
      </c>
      <c r="U49" s="507"/>
      <c r="V49" s="507"/>
      <c r="W49" s="507"/>
      <c r="X49" s="508"/>
      <c r="Y49" s="501"/>
      <c r="Z49" s="502"/>
      <c r="AA49" s="486"/>
    </row>
    <row r="50" spans="2:27" ht="15" customHeight="1">
      <c r="B50" s="510" t="s">
        <v>563</v>
      </c>
      <c r="C50" s="511">
        <v>44309</v>
      </c>
      <c r="D50" s="419"/>
      <c r="E50" s="419" t="s">
        <v>564</v>
      </c>
      <c r="F50" s="419"/>
      <c r="G50" s="419"/>
      <c r="H50" s="419"/>
      <c r="I50" s="419"/>
      <c r="J50" s="419"/>
      <c r="K50" s="419"/>
      <c r="L50" s="419" t="s">
        <v>565</v>
      </c>
      <c r="M50" s="419"/>
      <c r="N50" s="419"/>
      <c r="O50" s="419"/>
      <c r="P50" s="419"/>
      <c r="Q50" s="419"/>
      <c r="R50" s="419"/>
      <c r="S50" s="419"/>
      <c r="T50" s="511">
        <v>44309</v>
      </c>
      <c r="U50" s="419"/>
      <c r="V50" s="419"/>
      <c r="W50" s="419"/>
      <c r="X50" s="419"/>
      <c r="Y50" s="501"/>
      <c r="Z50" s="502"/>
      <c r="AA50" s="486"/>
    </row>
    <row r="51" spans="2:27" ht="33" customHeight="1">
      <c r="B51" s="512">
        <v>2</v>
      </c>
      <c r="C51" s="511">
        <v>44694</v>
      </c>
      <c r="D51" s="419"/>
      <c r="E51" s="419" t="s">
        <v>566</v>
      </c>
      <c r="F51" s="419"/>
      <c r="G51" s="419"/>
      <c r="H51" s="419"/>
      <c r="I51" s="419"/>
      <c r="J51" s="419"/>
      <c r="K51" s="419"/>
      <c r="L51" s="419" t="s">
        <v>567</v>
      </c>
      <c r="M51" s="419"/>
      <c r="N51" s="419"/>
      <c r="O51" s="419"/>
      <c r="P51" s="419"/>
      <c r="Q51" s="419"/>
      <c r="R51" s="419"/>
      <c r="S51" s="419"/>
      <c r="T51" s="511">
        <v>44792</v>
      </c>
      <c r="U51" s="419"/>
      <c r="V51" s="419"/>
      <c r="W51" s="419"/>
      <c r="X51" s="419"/>
      <c r="Y51" s="501"/>
      <c r="Z51" s="502"/>
      <c r="AA51" s="486"/>
    </row>
    <row r="52" spans="2:27" ht="15" customHeight="1">
      <c r="B52" s="512"/>
      <c r="C52" s="419"/>
      <c r="D52" s="419"/>
      <c r="E52" s="419"/>
      <c r="F52" s="419"/>
      <c r="G52" s="419"/>
      <c r="H52" s="419"/>
      <c r="I52" s="419"/>
      <c r="J52" s="419"/>
      <c r="K52" s="419"/>
      <c r="L52" s="419"/>
      <c r="M52" s="419"/>
      <c r="N52" s="419"/>
      <c r="O52" s="419"/>
      <c r="P52" s="419"/>
      <c r="Q52" s="419"/>
      <c r="R52" s="419"/>
      <c r="S52" s="419"/>
      <c r="T52" s="419"/>
      <c r="U52" s="419"/>
      <c r="V52" s="419"/>
      <c r="W52" s="419"/>
      <c r="X52" s="419"/>
      <c r="Y52" s="501"/>
      <c r="Z52" s="502"/>
      <c r="AA52" s="486"/>
    </row>
    <row r="53" spans="2:27" ht="15" customHeight="1">
      <c r="B53" s="512"/>
      <c r="C53" s="419"/>
      <c r="D53" s="419"/>
      <c r="E53" s="419"/>
      <c r="F53" s="419"/>
      <c r="G53" s="419"/>
      <c r="H53" s="419"/>
      <c r="I53" s="419"/>
      <c r="J53" s="419"/>
      <c r="K53" s="419"/>
      <c r="L53" s="419"/>
      <c r="M53" s="419"/>
      <c r="N53" s="419"/>
      <c r="O53" s="419"/>
      <c r="P53" s="419"/>
      <c r="Q53" s="419"/>
      <c r="R53" s="419"/>
      <c r="S53" s="419"/>
      <c r="T53" s="419"/>
      <c r="U53" s="419"/>
      <c r="V53" s="419"/>
      <c r="W53" s="419"/>
      <c r="X53" s="419"/>
      <c r="Y53" s="501"/>
      <c r="Z53" s="502"/>
      <c r="AA53" s="486"/>
    </row>
    <row r="54" spans="2:27" ht="15" customHeight="1">
      <c r="B54" s="512"/>
      <c r="C54" s="419"/>
      <c r="D54" s="419"/>
      <c r="E54" s="419"/>
      <c r="F54" s="419"/>
      <c r="G54" s="419"/>
      <c r="H54" s="419"/>
      <c r="I54" s="419"/>
      <c r="J54" s="419"/>
      <c r="K54" s="419"/>
      <c r="L54" s="419"/>
      <c r="M54" s="419"/>
      <c r="N54" s="419"/>
      <c r="O54" s="419"/>
      <c r="P54" s="419"/>
      <c r="Q54" s="419"/>
      <c r="R54" s="419"/>
      <c r="S54" s="419"/>
      <c r="T54" s="419"/>
      <c r="U54" s="419"/>
      <c r="V54" s="419"/>
      <c r="W54" s="419"/>
      <c r="X54" s="419"/>
      <c r="Y54" s="501"/>
      <c r="Z54" s="502"/>
      <c r="AA54" s="486"/>
    </row>
    <row r="55" spans="2:27" ht="15.6" customHeight="1">
      <c r="B55" s="513" t="s">
        <v>568</v>
      </c>
      <c r="C55" s="514"/>
      <c r="D55" s="514"/>
      <c r="E55" s="514"/>
      <c r="F55" s="514"/>
      <c r="G55" s="514"/>
      <c r="H55" s="514"/>
      <c r="I55" s="514"/>
      <c r="J55" s="514"/>
      <c r="K55" s="514"/>
      <c r="L55" s="514"/>
      <c r="M55" s="514"/>
      <c r="N55" s="514"/>
      <c r="O55" s="514"/>
      <c r="P55" s="514"/>
      <c r="Q55" s="514"/>
      <c r="R55" s="514"/>
      <c r="S55" s="514"/>
      <c r="T55" s="514"/>
      <c r="U55" s="514"/>
      <c r="V55" s="514"/>
      <c r="W55" s="514"/>
      <c r="X55" s="515"/>
      <c r="Y55" s="501"/>
      <c r="Z55" s="502"/>
      <c r="AA55" s="486"/>
    </row>
    <row r="56" spans="2:27" ht="26.65" customHeight="1">
      <c r="B56" s="516" t="s">
        <v>569</v>
      </c>
      <c r="C56" s="420" t="s">
        <v>570</v>
      </c>
      <c r="D56" s="421"/>
      <c r="E56" s="421"/>
      <c r="F56" s="421"/>
      <c r="G56" s="421"/>
      <c r="H56" s="421"/>
      <c r="I56" s="421"/>
      <c r="J56" s="421"/>
      <c r="K56" s="421"/>
      <c r="L56" s="421"/>
      <c r="M56" s="422"/>
      <c r="N56" s="517" t="s">
        <v>571</v>
      </c>
      <c r="O56" s="518"/>
      <c r="P56" s="420" t="s">
        <v>572</v>
      </c>
      <c r="Q56" s="421"/>
      <c r="R56" s="421"/>
      <c r="S56" s="421"/>
      <c r="T56" s="421"/>
      <c r="U56" s="421"/>
      <c r="V56" s="421"/>
      <c r="W56" s="421"/>
      <c r="X56" s="422"/>
    </row>
    <row r="57" spans="2:27" ht="24.6" customHeight="1">
      <c r="B57" s="516" t="s">
        <v>573</v>
      </c>
      <c r="C57" s="420" t="s">
        <v>574</v>
      </c>
      <c r="D57" s="421"/>
      <c r="E57" s="421"/>
      <c r="F57" s="421"/>
      <c r="G57" s="421"/>
      <c r="H57" s="421"/>
      <c r="I57" s="421"/>
      <c r="J57" s="421"/>
      <c r="K57" s="421"/>
      <c r="L57" s="421"/>
      <c r="M57" s="422"/>
      <c r="N57" s="517" t="s">
        <v>571</v>
      </c>
      <c r="O57" s="518"/>
      <c r="P57" s="420" t="s">
        <v>572</v>
      </c>
      <c r="Q57" s="421"/>
      <c r="R57" s="421"/>
      <c r="S57" s="421"/>
      <c r="T57" s="421"/>
      <c r="U57" s="421"/>
      <c r="V57" s="421"/>
      <c r="W57" s="421"/>
      <c r="X57" s="422"/>
    </row>
    <row r="58" spans="2:27" ht="27.6" customHeight="1">
      <c r="B58" s="516" t="s">
        <v>573</v>
      </c>
      <c r="C58" s="420" t="s">
        <v>575</v>
      </c>
      <c r="D58" s="421"/>
      <c r="E58" s="421"/>
      <c r="F58" s="421"/>
      <c r="G58" s="421"/>
      <c r="H58" s="421"/>
      <c r="I58" s="421"/>
      <c r="J58" s="421"/>
      <c r="K58" s="421"/>
      <c r="L58" s="421"/>
      <c r="M58" s="422"/>
      <c r="N58" s="517" t="s">
        <v>571</v>
      </c>
      <c r="O58" s="518"/>
      <c r="P58" s="420" t="s">
        <v>576</v>
      </c>
      <c r="Q58" s="421"/>
      <c r="R58" s="421"/>
      <c r="S58" s="421"/>
      <c r="T58" s="421"/>
      <c r="U58" s="421"/>
      <c r="V58" s="421"/>
      <c r="W58" s="421"/>
      <c r="X58" s="422"/>
    </row>
    <row r="59" spans="2:27" ht="21" customHeight="1">
      <c r="B59" s="516" t="s">
        <v>577</v>
      </c>
      <c r="C59" s="420" t="s">
        <v>578</v>
      </c>
      <c r="D59" s="421"/>
      <c r="E59" s="421"/>
      <c r="F59" s="421"/>
      <c r="G59" s="421"/>
      <c r="H59" s="421"/>
      <c r="I59" s="421"/>
      <c r="J59" s="421"/>
      <c r="K59" s="421"/>
      <c r="L59" s="421"/>
      <c r="M59" s="422"/>
      <c r="N59" s="517" t="s">
        <v>571</v>
      </c>
      <c r="O59" s="518"/>
      <c r="P59" s="420" t="s">
        <v>579</v>
      </c>
      <c r="Q59" s="421"/>
      <c r="R59" s="421"/>
      <c r="S59" s="421"/>
      <c r="T59" s="421"/>
      <c r="U59" s="421"/>
      <c r="V59" s="421"/>
      <c r="W59" s="421"/>
      <c r="X59" s="422"/>
    </row>
    <row r="60" spans="2:27" ht="13.5" customHeight="1">
      <c r="B60" s="513" t="s">
        <v>580</v>
      </c>
      <c r="C60" s="514"/>
      <c r="D60" s="514"/>
      <c r="E60" s="514"/>
      <c r="F60" s="514"/>
      <c r="G60" s="514"/>
      <c r="H60" s="514"/>
      <c r="I60" s="514"/>
      <c r="J60" s="514"/>
      <c r="K60" s="514"/>
      <c r="L60" s="514"/>
      <c r="M60" s="514"/>
      <c r="N60" s="514"/>
      <c r="O60" s="514"/>
      <c r="P60" s="514"/>
      <c r="Q60" s="514"/>
      <c r="R60" s="514"/>
      <c r="S60" s="514"/>
      <c r="T60" s="514"/>
      <c r="U60" s="514"/>
      <c r="V60" s="514"/>
      <c r="W60" s="514"/>
      <c r="X60" s="515"/>
    </row>
    <row r="61" spans="2:27" ht="33.6" customHeight="1">
      <c r="B61" s="519" t="s">
        <v>581</v>
      </c>
      <c r="C61" s="420" t="s">
        <v>582</v>
      </c>
      <c r="D61" s="421"/>
      <c r="E61" s="421"/>
      <c r="F61" s="421"/>
      <c r="G61" s="421"/>
      <c r="H61" s="421"/>
      <c r="I61" s="421"/>
      <c r="J61" s="421"/>
      <c r="K61" s="421"/>
      <c r="L61" s="421"/>
      <c r="M61" s="422"/>
      <c r="N61" s="517" t="s">
        <v>571</v>
      </c>
      <c r="O61" s="518"/>
      <c r="P61" s="420" t="s">
        <v>576</v>
      </c>
      <c r="Q61" s="421"/>
      <c r="R61" s="421"/>
      <c r="S61" s="421"/>
      <c r="T61" s="421"/>
      <c r="U61" s="421"/>
      <c r="V61" s="421"/>
      <c r="W61" s="421"/>
      <c r="X61" s="422"/>
    </row>
    <row r="62" spans="2:27" ht="33.6" customHeight="1">
      <c r="B62" s="519" t="s">
        <v>583</v>
      </c>
      <c r="C62" s="420" t="s">
        <v>584</v>
      </c>
      <c r="D62" s="421"/>
      <c r="E62" s="421"/>
      <c r="F62" s="421"/>
      <c r="G62" s="421"/>
      <c r="H62" s="421"/>
      <c r="I62" s="421"/>
      <c r="J62" s="421"/>
      <c r="K62" s="421"/>
      <c r="L62" s="421"/>
      <c r="M62" s="422"/>
      <c r="N62" s="517" t="s">
        <v>571</v>
      </c>
      <c r="O62" s="518"/>
      <c r="P62" s="420" t="s">
        <v>576</v>
      </c>
      <c r="Q62" s="421"/>
      <c r="R62" s="421"/>
      <c r="S62" s="421"/>
      <c r="T62" s="421"/>
      <c r="U62" s="421"/>
      <c r="V62" s="421"/>
      <c r="W62" s="421"/>
      <c r="X62" s="422"/>
    </row>
  </sheetData>
  <sheetProtection selectLockedCells="1" selectUnlockedCells="1"/>
  <mergeCells count="186">
    <mergeCell ref="C62:M62"/>
    <mergeCell ref="N62:O62"/>
    <mergeCell ref="P62:X62"/>
    <mergeCell ref="C59:M59"/>
    <mergeCell ref="N59:O59"/>
    <mergeCell ref="P59:X59"/>
    <mergeCell ref="B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D41:E41"/>
    <mergeCell ref="J41:K41"/>
    <mergeCell ref="N41:O41"/>
    <mergeCell ref="P41:R41"/>
    <mergeCell ref="D42:E42"/>
    <mergeCell ref="J42:K42"/>
    <mergeCell ref="N42:O42"/>
    <mergeCell ref="P42:R42"/>
    <mergeCell ref="D39:E39"/>
    <mergeCell ref="J39:K39"/>
    <mergeCell ref="N39:O39"/>
    <mergeCell ref="P39:R39"/>
    <mergeCell ref="D40:E40"/>
    <mergeCell ref="J40:K40"/>
    <mergeCell ref="N40:O40"/>
    <mergeCell ref="P40:R40"/>
    <mergeCell ref="D37:E37"/>
    <mergeCell ref="J37:K37"/>
    <mergeCell ref="N37:O37"/>
    <mergeCell ref="P37:R37"/>
    <mergeCell ref="D38:E38"/>
    <mergeCell ref="J38:K38"/>
    <mergeCell ref="N38:O38"/>
    <mergeCell ref="P38:R38"/>
    <mergeCell ref="D35:E35"/>
    <mergeCell ref="J35:K35"/>
    <mergeCell ref="N35:O35"/>
    <mergeCell ref="P35:R35"/>
    <mergeCell ref="D36:E36"/>
    <mergeCell ref="J36:K36"/>
    <mergeCell ref="N36:O36"/>
    <mergeCell ref="P36:R36"/>
    <mergeCell ref="P32:R32"/>
    <mergeCell ref="H33:I33"/>
    <mergeCell ref="J33:K33"/>
    <mergeCell ref="N33:O33"/>
    <mergeCell ref="P33:R33"/>
    <mergeCell ref="H34:I34"/>
    <mergeCell ref="J34:K34"/>
    <mergeCell ref="N34:O34"/>
    <mergeCell ref="P34:R34"/>
    <mergeCell ref="H30:I31"/>
    <mergeCell ref="J30:M30"/>
    <mergeCell ref="N30:O31"/>
    <mergeCell ref="P30:R31"/>
    <mergeCell ref="S30:X30"/>
    <mergeCell ref="J31:K31"/>
    <mergeCell ref="S31:X42"/>
    <mergeCell ref="H32:I32"/>
    <mergeCell ref="J32:K32"/>
    <mergeCell ref="N32:O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5746-0A1A-43B2-BE1A-0346003110E0}">
  <sheetPr>
    <pageSetUpPr fitToPage="1"/>
  </sheetPr>
  <dimension ref="B1:AC61"/>
  <sheetViews>
    <sheetView showGridLines="0" tabSelected="1" view="pageBreakPreview" zoomScaleNormal="100" zoomScaleSheetLayoutView="100" workbookViewId="0">
      <selection activeCell="E51" sqref="E51:K51"/>
    </sheetView>
  </sheetViews>
  <sheetFormatPr baseColWidth="10" defaultColWidth="5.140625" defaultRowHeight="13.5" customHeight="1"/>
  <cols>
    <col min="1" max="1" width="5.140625" style="406"/>
    <col min="2" max="2" width="12.28515625" style="406" bestFit="1" customWidth="1"/>
    <col min="3" max="3" width="15.85546875" style="406" customWidth="1"/>
    <col min="4" max="4" width="8.42578125" style="520" hidden="1" customWidth="1"/>
    <col min="5" max="5" width="9.140625" style="520" customWidth="1"/>
    <col min="6" max="12" width="7.42578125" style="406" customWidth="1"/>
    <col min="13" max="13" width="11.85546875" style="406" customWidth="1"/>
    <col min="14" max="23" width="7.42578125" style="406" customWidth="1"/>
    <col min="24" max="24" width="10.5703125" style="406" customWidth="1"/>
    <col min="25" max="25" width="41.140625" style="406" customWidth="1"/>
    <col min="26" max="26" width="11.7109375" style="406" customWidth="1"/>
    <col min="27" max="27" width="29.7109375" style="406" customWidth="1"/>
    <col min="28" max="28" width="16.28515625" style="407" customWidth="1"/>
    <col min="29" max="29" width="5.140625" style="407"/>
    <col min="30" max="16384" width="5.140625" style="406"/>
  </cols>
  <sheetData>
    <row r="1" spans="2:27" ht="15.6" customHeight="1">
      <c r="B1" s="404"/>
      <c r="C1" s="404"/>
      <c r="D1" s="404" t="s">
        <v>585</v>
      </c>
      <c r="E1" s="404"/>
      <c r="F1" s="404"/>
      <c r="G1" s="404"/>
      <c r="H1" s="404"/>
      <c r="I1" s="404"/>
      <c r="J1" s="404"/>
      <c r="K1" s="404"/>
      <c r="L1" s="404"/>
      <c r="M1" s="404"/>
      <c r="N1" s="404"/>
      <c r="O1" s="404"/>
      <c r="P1" s="404"/>
      <c r="Q1" s="404"/>
      <c r="R1" s="404"/>
      <c r="S1" s="405" t="s">
        <v>1</v>
      </c>
      <c r="T1" s="405"/>
      <c r="U1" s="405"/>
      <c r="V1" s="405" t="s">
        <v>586</v>
      </c>
      <c r="W1" s="405"/>
      <c r="X1" s="405"/>
    </row>
    <row r="2" spans="2:27" ht="12.95" customHeight="1">
      <c r="B2" s="404"/>
      <c r="C2" s="404"/>
      <c r="D2" s="404"/>
      <c r="E2" s="404"/>
      <c r="F2" s="404"/>
      <c r="G2" s="404"/>
      <c r="H2" s="404"/>
      <c r="I2" s="404"/>
      <c r="J2" s="404"/>
      <c r="K2" s="404"/>
      <c r="L2" s="404"/>
      <c r="M2" s="404"/>
      <c r="N2" s="404"/>
      <c r="O2" s="404"/>
      <c r="P2" s="404"/>
      <c r="Q2" s="404"/>
      <c r="R2" s="404"/>
      <c r="S2" s="405" t="s">
        <v>3</v>
      </c>
      <c r="T2" s="405"/>
      <c r="U2" s="405"/>
      <c r="V2" s="408" t="s">
        <v>587</v>
      </c>
      <c r="W2" s="408"/>
      <c r="X2" s="408"/>
    </row>
    <row r="3" spans="2:27" ht="12.95" customHeight="1">
      <c r="B3" s="404"/>
      <c r="C3" s="404"/>
      <c r="D3" s="404" t="s">
        <v>481</v>
      </c>
      <c r="E3" s="404"/>
      <c r="F3" s="404"/>
      <c r="G3" s="404"/>
      <c r="H3" s="404"/>
      <c r="I3" s="404"/>
      <c r="J3" s="404"/>
      <c r="K3" s="404"/>
      <c r="L3" s="404"/>
      <c r="M3" s="404"/>
      <c r="N3" s="404"/>
      <c r="O3" s="404"/>
      <c r="P3" s="404"/>
      <c r="Q3" s="404"/>
      <c r="R3" s="404"/>
      <c r="S3" s="405" t="s">
        <v>5</v>
      </c>
      <c r="T3" s="405"/>
      <c r="U3" s="405"/>
      <c r="V3" s="405" t="s">
        <v>6</v>
      </c>
      <c r="W3" s="405"/>
      <c r="X3" s="405"/>
    </row>
    <row r="4" spans="2:27" ht="15.6" customHeight="1">
      <c r="B4" s="404"/>
      <c r="C4" s="404"/>
      <c r="D4" s="404"/>
      <c r="E4" s="404"/>
      <c r="F4" s="404"/>
      <c r="G4" s="404"/>
      <c r="H4" s="404"/>
      <c r="I4" s="404"/>
      <c r="J4" s="404"/>
      <c r="K4" s="404"/>
      <c r="L4" s="404"/>
      <c r="M4" s="404"/>
      <c r="N4" s="404"/>
      <c r="O4" s="404"/>
      <c r="P4" s="404"/>
      <c r="Q4" s="404"/>
      <c r="R4" s="404"/>
      <c r="S4" s="405" t="s">
        <v>482</v>
      </c>
      <c r="T4" s="405"/>
      <c r="U4" s="405"/>
      <c r="V4" s="409">
        <v>44838</v>
      </c>
      <c r="W4" s="404"/>
      <c r="X4" s="404"/>
    </row>
    <row r="5" spans="2:27" ht="9" customHeight="1">
      <c r="B5" s="410"/>
      <c r="C5" s="411"/>
      <c r="D5" s="411"/>
      <c r="E5" s="411"/>
      <c r="F5" s="411"/>
      <c r="G5" s="411"/>
      <c r="H5" s="411"/>
      <c r="I5" s="411"/>
      <c r="J5" s="411"/>
      <c r="K5" s="411"/>
      <c r="L5" s="411"/>
      <c r="M5" s="411"/>
      <c r="N5" s="411"/>
      <c r="O5" s="411"/>
      <c r="P5" s="411"/>
      <c r="Q5" s="411"/>
      <c r="R5" s="411"/>
      <c r="S5" s="411"/>
      <c r="T5" s="411"/>
      <c r="U5" s="411"/>
      <c r="V5" s="411"/>
      <c r="W5" s="411"/>
      <c r="X5" s="412"/>
    </row>
    <row r="6" spans="2:27" ht="18.600000000000001" customHeight="1">
      <c r="B6" s="413" t="s">
        <v>483</v>
      </c>
      <c r="C6" s="414"/>
      <c r="D6" s="414"/>
      <c r="E6" s="414"/>
      <c r="F6" s="414"/>
      <c r="G6" s="414"/>
      <c r="H6" s="414"/>
      <c r="I6" s="414"/>
      <c r="J6" s="414"/>
      <c r="K6" s="414"/>
      <c r="L6" s="414"/>
      <c r="M6" s="414"/>
      <c r="N6" s="414"/>
      <c r="O6" s="414"/>
      <c r="P6" s="414"/>
      <c r="Q6" s="414"/>
      <c r="R6" s="414"/>
      <c r="S6" s="414"/>
      <c r="T6" s="414"/>
      <c r="U6" s="414"/>
      <c r="V6" s="414"/>
      <c r="W6" s="414"/>
      <c r="X6" s="415"/>
    </row>
    <row r="7" spans="2:27" ht="16.899999999999999" customHeight="1">
      <c r="B7" s="410" t="s">
        <v>484</v>
      </c>
      <c r="C7" s="411"/>
      <c r="D7" s="411"/>
      <c r="E7" s="411"/>
      <c r="F7" s="411"/>
      <c r="G7" s="411"/>
      <c r="H7" s="412"/>
      <c r="I7" s="410" t="s">
        <v>485</v>
      </c>
      <c r="J7" s="411"/>
      <c r="K7" s="411"/>
      <c r="L7" s="411"/>
      <c r="M7" s="411"/>
      <c r="N7" s="411"/>
      <c r="O7" s="411"/>
      <c r="P7" s="411"/>
      <c r="Q7" s="411"/>
      <c r="R7" s="411"/>
      <c r="S7" s="411"/>
      <c r="T7" s="412"/>
      <c r="U7" s="410" t="s">
        <v>486</v>
      </c>
      <c r="V7" s="411"/>
      <c r="W7" s="411"/>
      <c r="X7" s="412"/>
    </row>
    <row r="8" spans="2:27" ht="26.65" customHeight="1">
      <c r="B8" s="416" t="s">
        <v>487</v>
      </c>
      <c r="C8" s="417"/>
      <c r="D8" s="417"/>
      <c r="E8" s="417"/>
      <c r="F8" s="417"/>
      <c r="G8" s="417"/>
      <c r="H8" s="418"/>
      <c r="I8" s="416" t="s">
        <v>488</v>
      </c>
      <c r="J8" s="417"/>
      <c r="K8" s="417"/>
      <c r="L8" s="417"/>
      <c r="M8" s="417"/>
      <c r="N8" s="417"/>
      <c r="O8" s="417"/>
      <c r="P8" s="417"/>
      <c r="Q8" s="417"/>
      <c r="R8" s="417"/>
      <c r="S8" s="417"/>
      <c r="T8" s="418"/>
      <c r="U8" s="416" t="s">
        <v>489</v>
      </c>
      <c r="V8" s="417"/>
      <c r="W8" s="417"/>
      <c r="X8" s="418"/>
    </row>
    <row r="9" spans="2:27" ht="19.149999999999999" customHeight="1">
      <c r="B9" s="413" t="s">
        <v>490</v>
      </c>
      <c r="C9" s="414"/>
      <c r="D9" s="414"/>
      <c r="E9" s="414"/>
      <c r="F9" s="414"/>
      <c r="G9" s="414"/>
      <c r="H9" s="414"/>
      <c r="I9" s="414"/>
      <c r="J9" s="414"/>
      <c r="K9" s="414"/>
      <c r="L9" s="414"/>
      <c r="M9" s="414"/>
      <c r="N9" s="414"/>
      <c r="O9" s="414"/>
      <c r="P9" s="414"/>
      <c r="Q9" s="414"/>
      <c r="R9" s="414"/>
      <c r="S9" s="414"/>
      <c r="T9" s="414"/>
      <c r="U9" s="414"/>
      <c r="V9" s="414"/>
      <c r="W9" s="414"/>
      <c r="X9" s="415"/>
    </row>
    <row r="10" spans="2:27" ht="15" customHeight="1">
      <c r="B10" s="404" t="s">
        <v>491</v>
      </c>
      <c r="C10" s="404"/>
      <c r="D10" s="404"/>
      <c r="E10" s="404"/>
      <c r="F10" s="404"/>
      <c r="G10" s="410" t="s">
        <v>492</v>
      </c>
      <c r="H10" s="411"/>
      <c r="I10" s="411"/>
      <c r="J10" s="411"/>
      <c r="K10" s="411"/>
      <c r="L10" s="411"/>
      <c r="M10" s="411"/>
      <c r="N10" s="411"/>
      <c r="O10" s="412"/>
      <c r="P10" s="410" t="s">
        <v>493</v>
      </c>
      <c r="Q10" s="411"/>
      <c r="R10" s="411"/>
      <c r="S10" s="411"/>
      <c r="T10" s="411"/>
      <c r="U10" s="412"/>
      <c r="V10" s="410" t="s">
        <v>3</v>
      </c>
      <c r="W10" s="411"/>
      <c r="X10" s="412"/>
    </row>
    <row r="11" spans="2:27" ht="34.9" customHeight="1">
      <c r="B11" s="419" t="s">
        <v>588</v>
      </c>
      <c r="C11" s="419"/>
      <c r="D11" s="419"/>
      <c r="E11" s="419"/>
      <c r="F11" s="419"/>
      <c r="G11" s="420" t="s">
        <v>495</v>
      </c>
      <c r="H11" s="421"/>
      <c r="I11" s="421"/>
      <c r="J11" s="421"/>
      <c r="K11" s="421"/>
      <c r="L11" s="421"/>
      <c r="M11" s="421"/>
      <c r="N11" s="421"/>
      <c r="O11" s="422"/>
      <c r="P11" s="416" t="s">
        <v>589</v>
      </c>
      <c r="Q11" s="417"/>
      <c r="R11" s="417"/>
      <c r="S11" s="417"/>
      <c r="T11" s="417"/>
      <c r="U11" s="418"/>
      <c r="V11" s="423" t="s">
        <v>497</v>
      </c>
      <c r="W11" s="424"/>
      <c r="X11" s="425"/>
    </row>
    <row r="12" spans="2:27" ht="49.9" customHeight="1">
      <c r="B12" s="404" t="s">
        <v>498</v>
      </c>
      <c r="C12" s="404"/>
      <c r="D12" s="404"/>
      <c r="E12" s="404"/>
      <c r="F12" s="404" t="s">
        <v>499</v>
      </c>
      <c r="G12" s="404"/>
      <c r="H12" s="404"/>
      <c r="I12" s="404"/>
      <c r="J12" s="404"/>
      <c r="K12" s="404"/>
      <c r="L12" s="404"/>
      <c r="M12" s="404"/>
      <c r="N12" s="426" t="s">
        <v>500</v>
      </c>
      <c r="O12" s="426"/>
      <c r="P12" s="426"/>
      <c r="Q12" s="426"/>
      <c r="R12" s="426"/>
      <c r="S12" s="404" t="s">
        <v>501</v>
      </c>
      <c r="T12" s="404"/>
      <c r="U12" s="404"/>
      <c r="V12" s="404"/>
      <c r="W12" s="404"/>
      <c r="X12" s="404"/>
    </row>
    <row r="13" spans="2:27" ht="81.599999999999994" customHeight="1">
      <c r="B13" s="419" t="s">
        <v>590</v>
      </c>
      <c r="C13" s="419"/>
      <c r="D13" s="419"/>
      <c r="E13" s="419"/>
      <c r="F13" s="419" t="s">
        <v>591</v>
      </c>
      <c r="G13" s="419"/>
      <c r="H13" s="419"/>
      <c r="I13" s="419"/>
      <c r="J13" s="419"/>
      <c r="K13" s="419"/>
      <c r="L13" s="419"/>
      <c r="M13" s="419"/>
      <c r="N13" s="419" t="s">
        <v>96</v>
      </c>
      <c r="O13" s="419"/>
      <c r="P13" s="419"/>
      <c r="Q13" s="419"/>
      <c r="R13" s="419"/>
      <c r="S13" s="419" t="s">
        <v>96</v>
      </c>
      <c r="T13" s="419"/>
      <c r="U13" s="419"/>
      <c r="V13" s="419"/>
      <c r="W13" s="419"/>
      <c r="X13" s="419"/>
    </row>
    <row r="14" spans="2:27" ht="16.149999999999999" customHeight="1">
      <c r="B14" s="427" t="s">
        <v>504</v>
      </c>
      <c r="C14" s="428"/>
      <c r="D14" s="428"/>
      <c r="E14" s="428"/>
      <c r="F14" s="429"/>
      <c r="G14" s="430" t="s">
        <v>505</v>
      </c>
      <c r="H14" s="431"/>
      <c r="I14" s="431"/>
      <c r="J14" s="432"/>
      <c r="K14" s="427" t="s">
        <v>506</v>
      </c>
      <c r="L14" s="428"/>
      <c r="M14" s="428"/>
      <c r="N14" s="429"/>
      <c r="O14" s="410" t="s">
        <v>507</v>
      </c>
      <c r="P14" s="411"/>
      <c r="Q14" s="411"/>
      <c r="R14" s="411"/>
      <c r="S14" s="411"/>
      <c r="T14" s="411"/>
      <c r="U14" s="411"/>
      <c r="V14" s="411"/>
      <c r="W14" s="411"/>
      <c r="X14" s="412"/>
      <c r="Y14" s="433"/>
      <c r="Z14" s="433"/>
      <c r="AA14" s="433"/>
    </row>
    <row r="15" spans="2:27" ht="64.900000000000006" customHeight="1">
      <c r="B15" s="434"/>
      <c r="C15" s="435"/>
      <c r="D15" s="435"/>
      <c r="E15" s="435"/>
      <c r="F15" s="436"/>
      <c r="G15" s="437"/>
      <c r="H15" s="438"/>
      <c r="I15" s="438"/>
      <c r="J15" s="439"/>
      <c r="K15" s="434"/>
      <c r="L15" s="435"/>
      <c r="M15" s="435"/>
      <c r="N15" s="436"/>
      <c r="O15" s="410" t="s">
        <v>508</v>
      </c>
      <c r="P15" s="411"/>
      <c r="Q15" s="411"/>
      <c r="R15" s="412"/>
      <c r="S15" s="440" t="s">
        <v>509</v>
      </c>
      <c r="T15" s="441"/>
      <c r="U15" s="442"/>
      <c r="V15" s="440" t="s">
        <v>510</v>
      </c>
      <c r="W15" s="441"/>
      <c r="X15" s="442"/>
      <c r="Y15" s="433"/>
      <c r="Z15" s="433"/>
      <c r="AA15" s="433"/>
    </row>
    <row r="16" spans="2:27" ht="25.9" customHeight="1">
      <c r="B16" s="419" t="s">
        <v>592</v>
      </c>
      <c r="C16" s="419"/>
      <c r="D16" s="419"/>
      <c r="E16" s="419"/>
      <c r="F16" s="419"/>
      <c r="G16" s="443" t="s">
        <v>512</v>
      </c>
      <c r="H16" s="443"/>
      <c r="I16" s="443"/>
      <c r="J16" s="443"/>
      <c r="K16" s="443">
        <v>0.9</v>
      </c>
      <c r="L16" s="443"/>
      <c r="M16" s="443"/>
      <c r="N16" s="443"/>
      <c r="O16" s="444" t="s">
        <v>513</v>
      </c>
      <c r="P16" s="444" t="s">
        <v>514</v>
      </c>
      <c r="Q16" s="444" t="s">
        <v>515</v>
      </c>
      <c r="R16" s="444" t="s">
        <v>516</v>
      </c>
      <c r="S16" s="419" t="s">
        <v>593</v>
      </c>
      <c r="T16" s="419"/>
      <c r="U16" s="419"/>
      <c r="V16" s="445" t="s">
        <v>514</v>
      </c>
      <c r="W16" s="445"/>
      <c r="X16" s="445"/>
    </row>
    <row r="17" spans="2:27" ht="88.9" customHeight="1">
      <c r="B17" s="419"/>
      <c r="C17" s="419"/>
      <c r="D17" s="419"/>
      <c r="E17" s="419"/>
      <c r="F17" s="419"/>
      <c r="G17" s="443"/>
      <c r="H17" s="443"/>
      <c r="I17" s="443"/>
      <c r="J17" s="443"/>
      <c r="K17" s="443"/>
      <c r="L17" s="443"/>
      <c r="M17" s="443"/>
      <c r="N17" s="443"/>
      <c r="O17" s="446">
        <v>0.8</v>
      </c>
      <c r="P17" s="446">
        <v>0.9</v>
      </c>
      <c r="Q17" s="446">
        <v>1</v>
      </c>
      <c r="R17" s="446">
        <v>1</v>
      </c>
      <c r="S17" s="419"/>
      <c r="T17" s="419"/>
      <c r="U17" s="419"/>
      <c r="V17" s="445"/>
      <c r="W17" s="445"/>
      <c r="X17" s="445"/>
    </row>
    <row r="18" spans="2:27" ht="18" customHeight="1">
      <c r="B18" s="413" t="s">
        <v>518</v>
      </c>
      <c r="C18" s="414"/>
      <c r="D18" s="414"/>
      <c r="E18" s="414"/>
      <c r="F18" s="414"/>
      <c r="G18" s="414"/>
      <c r="H18" s="414"/>
      <c r="I18" s="414"/>
      <c r="J18" s="414"/>
      <c r="K18" s="414"/>
      <c r="L18" s="414"/>
      <c r="M18" s="414"/>
      <c r="N18" s="414"/>
      <c r="O18" s="414"/>
      <c r="P18" s="414"/>
      <c r="Q18" s="414"/>
      <c r="R18" s="414"/>
      <c r="S18" s="414"/>
      <c r="T18" s="414"/>
      <c r="U18" s="414"/>
      <c r="V18" s="414"/>
      <c r="W18" s="414"/>
      <c r="X18" s="415"/>
      <c r="Z18" s="406" t="s">
        <v>460</v>
      </c>
    </row>
    <row r="19" spans="2:27" ht="34.9" customHeight="1">
      <c r="B19" s="447" t="s">
        <v>519</v>
      </c>
      <c r="C19" s="430" t="s">
        <v>520</v>
      </c>
      <c r="D19" s="432"/>
      <c r="E19" s="430" t="s">
        <v>521</v>
      </c>
      <c r="F19" s="432"/>
      <c r="G19" s="448" t="s">
        <v>522</v>
      </c>
      <c r="H19" s="449"/>
      <c r="I19" s="449"/>
      <c r="J19" s="449"/>
      <c r="K19" s="449"/>
      <c r="L19" s="449"/>
      <c r="M19" s="449"/>
      <c r="N19" s="449"/>
      <c r="O19" s="449"/>
      <c r="P19" s="449"/>
      <c r="Q19" s="449"/>
      <c r="R19" s="450"/>
      <c r="S19" s="430" t="s">
        <v>523</v>
      </c>
      <c r="T19" s="431"/>
      <c r="U19" s="431"/>
      <c r="V19" s="431"/>
      <c r="W19" s="431"/>
      <c r="X19" s="432"/>
    </row>
    <row r="20" spans="2:27" ht="28.5" customHeight="1">
      <c r="B20" s="451"/>
      <c r="C20" s="437"/>
      <c r="D20" s="439"/>
      <c r="E20" s="437"/>
      <c r="F20" s="439"/>
      <c r="G20" s="410" t="s">
        <v>524</v>
      </c>
      <c r="H20" s="411"/>
      <c r="I20" s="412"/>
      <c r="J20" s="410" t="s">
        <v>525</v>
      </c>
      <c r="K20" s="411"/>
      <c r="L20" s="412"/>
      <c r="M20" s="440" t="s">
        <v>526</v>
      </c>
      <c r="N20" s="441"/>
      <c r="O20" s="442"/>
      <c r="P20" s="440" t="s">
        <v>527</v>
      </c>
      <c r="Q20" s="441"/>
      <c r="R20" s="442"/>
      <c r="S20" s="437"/>
      <c r="T20" s="438"/>
      <c r="U20" s="438"/>
      <c r="V20" s="438"/>
      <c r="W20" s="438"/>
      <c r="X20" s="439"/>
    </row>
    <row r="21" spans="2:27" ht="43.9" customHeight="1">
      <c r="B21" s="452" t="s">
        <v>528</v>
      </c>
      <c r="C21" s="420" t="s">
        <v>594</v>
      </c>
      <c r="D21" s="422"/>
      <c r="E21" s="453">
        <v>0.9</v>
      </c>
      <c r="F21" s="454"/>
      <c r="G21" s="453">
        <v>0.9</v>
      </c>
      <c r="H21" s="421"/>
      <c r="I21" s="422"/>
      <c r="J21" s="453" t="s">
        <v>595</v>
      </c>
      <c r="K21" s="421"/>
      <c r="L21" s="422"/>
      <c r="M21" s="453" t="s">
        <v>596</v>
      </c>
      <c r="N21" s="421"/>
      <c r="O21" s="422"/>
      <c r="P21" s="420" t="s">
        <v>532</v>
      </c>
      <c r="Q21" s="421"/>
      <c r="R21" s="422"/>
      <c r="S21" s="420" t="s">
        <v>597</v>
      </c>
      <c r="T21" s="421"/>
      <c r="U21" s="421"/>
      <c r="V21" s="421"/>
      <c r="W21" s="421"/>
      <c r="X21" s="422"/>
    </row>
    <row r="22" spans="2:27" ht="25.15" customHeight="1">
      <c r="B22" s="404" t="s">
        <v>534</v>
      </c>
      <c r="C22" s="404"/>
      <c r="D22" s="404"/>
      <c r="E22" s="404"/>
      <c r="F22" s="404"/>
      <c r="G22" s="404"/>
      <c r="H22" s="404"/>
      <c r="I22" s="404"/>
      <c r="J22" s="404"/>
      <c r="K22" s="404"/>
      <c r="L22" s="404"/>
      <c r="M22" s="404"/>
      <c r="N22" s="404" t="s">
        <v>535</v>
      </c>
      <c r="O22" s="404"/>
      <c r="P22" s="404"/>
      <c r="Q22" s="404"/>
      <c r="R22" s="404"/>
      <c r="S22" s="404"/>
      <c r="T22" s="404"/>
      <c r="U22" s="404"/>
      <c r="V22" s="404"/>
      <c r="W22" s="404"/>
      <c r="X22" s="404"/>
    </row>
    <row r="23" spans="2:27" ht="45.4" customHeight="1">
      <c r="B23" s="419" t="s">
        <v>598</v>
      </c>
      <c r="C23" s="419"/>
      <c r="D23" s="419"/>
      <c r="E23" s="419"/>
      <c r="F23" s="419"/>
      <c r="G23" s="419"/>
      <c r="H23" s="419"/>
      <c r="I23" s="419"/>
      <c r="J23" s="419"/>
      <c r="K23" s="419"/>
      <c r="L23" s="419"/>
      <c r="M23" s="419"/>
      <c r="N23" s="419" t="s">
        <v>599</v>
      </c>
      <c r="O23" s="419"/>
      <c r="P23" s="419"/>
      <c r="Q23" s="419"/>
      <c r="R23" s="419"/>
      <c r="S23" s="419"/>
      <c r="T23" s="419"/>
      <c r="U23" s="419"/>
      <c r="V23" s="419"/>
      <c r="W23" s="419"/>
      <c r="X23" s="419"/>
      <c r="AA23" s="455"/>
    </row>
    <row r="24" spans="2:27" ht="19.149999999999999" customHeight="1">
      <c r="B24" s="413" t="s">
        <v>538</v>
      </c>
      <c r="C24" s="414"/>
      <c r="D24" s="414"/>
      <c r="E24" s="414"/>
      <c r="F24" s="414"/>
      <c r="G24" s="414"/>
      <c r="H24" s="414"/>
      <c r="I24" s="414"/>
      <c r="J24" s="414"/>
      <c r="K24" s="414"/>
      <c r="L24" s="414"/>
      <c r="M24" s="414"/>
      <c r="N24" s="414"/>
      <c r="O24" s="414"/>
      <c r="P24" s="414"/>
      <c r="Q24" s="414"/>
      <c r="R24" s="414"/>
      <c r="S24" s="414"/>
      <c r="T24" s="414"/>
      <c r="U24" s="414"/>
      <c r="V24" s="414"/>
      <c r="W24" s="414"/>
      <c r="X24" s="415"/>
    </row>
    <row r="25" spans="2:27" ht="19.149999999999999" customHeight="1">
      <c r="B25" s="456" t="s">
        <v>539</v>
      </c>
      <c r="C25" s="457"/>
      <c r="D25" s="410" t="s">
        <v>600</v>
      </c>
      <c r="E25" s="411"/>
      <c r="F25" s="411"/>
      <c r="G25" s="411"/>
      <c r="H25" s="412"/>
      <c r="I25" s="410" t="s">
        <v>601</v>
      </c>
      <c r="J25" s="411"/>
      <c r="K25" s="411"/>
      <c r="L25" s="411"/>
      <c r="M25" s="412"/>
      <c r="N25" s="410" t="s">
        <v>602</v>
      </c>
      <c r="O25" s="411"/>
      <c r="P25" s="411"/>
      <c r="Q25" s="411"/>
      <c r="R25" s="411"/>
      <c r="S25" s="412"/>
      <c r="T25" s="440" t="s">
        <v>603</v>
      </c>
      <c r="U25" s="441"/>
      <c r="V25" s="441"/>
      <c r="W25" s="441"/>
      <c r="X25" s="442"/>
    </row>
    <row r="26" spans="2:27" ht="19.149999999999999" customHeight="1">
      <c r="B26" s="464" t="s">
        <v>544</v>
      </c>
      <c r="C26" s="464"/>
      <c r="D26" s="465">
        <v>31</v>
      </c>
      <c r="E26" s="466"/>
      <c r="F26" s="466"/>
      <c r="G26" s="466"/>
      <c r="H26" s="467"/>
      <c r="I26" s="416">
        <v>31</v>
      </c>
      <c r="J26" s="417"/>
      <c r="K26" s="417"/>
      <c r="L26" s="417"/>
      <c r="M26" s="418"/>
      <c r="N26" s="416">
        <v>22</v>
      </c>
      <c r="O26" s="417"/>
      <c r="P26" s="417"/>
      <c r="Q26" s="417"/>
      <c r="R26" s="417"/>
      <c r="S26" s="418"/>
      <c r="T26" s="416"/>
      <c r="U26" s="417"/>
      <c r="V26" s="417"/>
      <c r="W26" s="417"/>
      <c r="X26" s="418"/>
      <c r="Z26" s="468"/>
      <c r="AA26" s="468"/>
    </row>
    <row r="27" spans="2:27" ht="19.149999999999999" customHeight="1">
      <c r="B27" s="464" t="s">
        <v>545</v>
      </c>
      <c r="C27" s="464"/>
      <c r="D27" s="465">
        <v>32</v>
      </c>
      <c r="E27" s="466"/>
      <c r="F27" s="466"/>
      <c r="G27" s="466"/>
      <c r="H27" s="467"/>
      <c r="I27" s="416">
        <v>32</v>
      </c>
      <c r="J27" s="417"/>
      <c r="K27" s="417"/>
      <c r="L27" s="417"/>
      <c r="M27" s="418"/>
      <c r="N27" s="416">
        <v>32</v>
      </c>
      <c r="O27" s="417"/>
      <c r="P27" s="417"/>
      <c r="Q27" s="417"/>
      <c r="R27" s="417"/>
      <c r="S27" s="418"/>
      <c r="T27" s="416">
        <v>32</v>
      </c>
      <c r="U27" s="417"/>
      <c r="V27" s="417"/>
      <c r="W27" s="417"/>
      <c r="X27" s="418"/>
      <c r="Y27" s="455"/>
    </row>
    <row r="28" spans="2:27" ht="19.899999999999999" customHeight="1">
      <c r="B28" s="469" t="s">
        <v>546</v>
      </c>
      <c r="C28" s="469"/>
      <c r="D28" s="469"/>
      <c r="E28" s="469"/>
      <c r="F28" s="469"/>
      <c r="G28" s="469"/>
      <c r="H28" s="469"/>
      <c r="I28" s="469"/>
      <c r="J28" s="469"/>
      <c r="K28" s="469"/>
      <c r="L28" s="469"/>
      <c r="M28" s="469"/>
      <c r="N28" s="469"/>
      <c r="O28" s="469"/>
      <c r="P28" s="469"/>
      <c r="Q28" s="469"/>
      <c r="R28" s="469"/>
      <c r="S28" s="469"/>
      <c r="T28" s="469"/>
      <c r="U28" s="469"/>
      <c r="V28" s="469"/>
      <c r="W28" s="469"/>
      <c r="X28" s="469"/>
    </row>
    <row r="29" spans="2:27" ht="19.899999999999999" customHeight="1">
      <c r="B29" s="521"/>
      <c r="C29" s="482"/>
      <c r="D29" s="482"/>
      <c r="E29" s="482"/>
      <c r="F29" s="482"/>
      <c r="G29" s="482"/>
      <c r="H29" s="482"/>
      <c r="I29" s="482"/>
      <c r="J29" s="482"/>
      <c r="K29" s="482"/>
      <c r="L29" s="482"/>
      <c r="M29" s="482"/>
      <c r="N29" s="482"/>
      <c r="O29" s="482"/>
      <c r="P29" s="482"/>
      <c r="Q29" s="482"/>
      <c r="R29" s="482"/>
      <c r="S29" s="482"/>
      <c r="T29" s="482"/>
      <c r="U29" s="482"/>
      <c r="V29" s="482"/>
      <c r="W29" s="482"/>
      <c r="X29" s="522"/>
    </row>
    <row r="30" spans="2:27" ht="38.25">
      <c r="B30" s="473" t="s">
        <v>547</v>
      </c>
      <c r="C30" s="474" t="s">
        <v>548</v>
      </c>
      <c r="D30" s="474" t="s">
        <v>549</v>
      </c>
      <c r="E30" s="406"/>
      <c r="H30" s="475"/>
      <c r="I30" s="475"/>
      <c r="J30" s="475"/>
      <c r="K30" s="475"/>
      <c r="L30" s="475"/>
      <c r="M30" s="475"/>
      <c r="N30" s="475"/>
      <c r="O30" s="475"/>
      <c r="P30" s="475"/>
      <c r="Q30" s="475"/>
      <c r="R30" s="475"/>
      <c r="S30" s="476"/>
      <c r="T30" s="476"/>
      <c r="U30" s="476"/>
      <c r="V30" s="476"/>
      <c r="W30" s="476"/>
      <c r="X30" s="477"/>
    </row>
    <row r="31" spans="2:27" ht="17.649999999999999" customHeight="1">
      <c r="B31" s="523" t="s">
        <v>27</v>
      </c>
      <c r="C31" s="479">
        <f>IF(ISERROR($D$26/$D$27),0,$D$26/$D$27)</f>
        <v>0.96875</v>
      </c>
      <c r="D31" s="480">
        <v>1</v>
      </c>
      <c r="E31" s="524"/>
      <c r="H31" s="481"/>
      <c r="I31" s="481"/>
      <c r="J31" s="475"/>
      <c r="K31" s="475"/>
      <c r="L31" s="482"/>
      <c r="M31" s="483"/>
      <c r="N31" s="481"/>
      <c r="O31" s="481"/>
      <c r="P31" s="481"/>
      <c r="Q31" s="481"/>
      <c r="R31" s="481"/>
      <c r="S31" s="484"/>
      <c r="T31" s="484"/>
      <c r="U31" s="484"/>
      <c r="V31" s="484"/>
      <c r="W31" s="484"/>
      <c r="X31" s="485"/>
    </row>
    <row r="32" spans="2:27" ht="17.649999999999999" customHeight="1">
      <c r="B32" s="523" t="s">
        <v>30</v>
      </c>
      <c r="C32" s="479">
        <f>IF(ISERROR($I$26/$I$27),0,$I$26/$I$27)</f>
        <v>0.96875</v>
      </c>
      <c r="D32" s="480">
        <v>1</v>
      </c>
      <c r="E32" s="524"/>
      <c r="H32" s="475"/>
      <c r="I32" s="475"/>
      <c r="J32" s="475"/>
      <c r="K32" s="475"/>
      <c r="L32" s="486"/>
      <c r="M32" s="482"/>
      <c r="N32" s="475"/>
      <c r="O32" s="475"/>
      <c r="P32" s="475"/>
      <c r="Q32" s="475"/>
      <c r="R32" s="475"/>
      <c r="S32" s="484"/>
      <c r="T32" s="484"/>
      <c r="U32" s="484"/>
      <c r="V32" s="484"/>
      <c r="W32" s="484"/>
      <c r="X32" s="485"/>
    </row>
    <row r="33" spans="2:27" ht="17.649999999999999" customHeight="1">
      <c r="B33" s="523" t="s">
        <v>33</v>
      </c>
      <c r="C33" s="479" t="s">
        <v>604</v>
      </c>
      <c r="D33" s="480">
        <v>1</v>
      </c>
      <c r="E33" s="524"/>
      <c r="H33" s="475"/>
      <c r="I33" s="475"/>
      <c r="J33" s="475"/>
      <c r="K33" s="475"/>
      <c r="L33" s="486"/>
      <c r="M33" s="482"/>
      <c r="N33" s="475"/>
      <c r="O33" s="475"/>
      <c r="P33" s="475"/>
      <c r="Q33" s="475"/>
      <c r="R33" s="475"/>
      <c r="S33" s="484"/>
      <c r="T33" s="484"/>
      <c r="U33" s="484"/>
      <c r="V33" s="484"/>
      <c r="W33" s="484"/>
      <c r="X33" s="485"/>
    </row>
    <row r="34" spans="2:27" ht="17.649999999999999" customHeight="1">
      <c r="B34" s="523" t="s">
        <v>36</v>
      </c>
      <c r="C34" s="479">
        <f>IF(ISERROR($T$26/$T$27),0,$T$26/$T$27)</f>
        <v>0</v>
      </c>
      <c r="D34" s="480">
        <v>1</v>
      </c>
      <c r="E34" s="524"/>
      <c r="H34" s="475"/>
      <c r="I34" s="475"/>
      <c r="J34" s="475"/>
      <c r="K34" s="475"/>
      <c r="L34" s="486"/>
      <c r="M34" s="482"/>
      <c r="N34" s="475"/>
      <c r="O34" s="475"/>
      <c r="P34" s="475"/>
      <c r="Q34" s="475"/>
      <c r="R34" s="475"/>
      <c r="S34" s="484"/>
      <c r="T34" s="484"/>
      <c r="U34" s="484"/>
      <c r="V34" s="484"/>
      <c r="W34" s="484"/>
      <c r="X34" s="485"/>
    </row>
    <row r="35" spans="2:27" ht="17.649999999999999" customHeight="1">
      <c r="B35" s="487"/>
      <c r="D35" s="475"/>
      <c r="E35" s="475"/>
      <c r="F35" s="475"/>
      <c r="G35" s="475"/>
      <c r="L35" s="486"/>
      <c r="M35" s="482"/>
      <c r="N35" s="475"/>
      <c r="O35" s="475"/>
      <c r="P35" s="475"/>
      <c r="Q35" s="475"/>
      <c r="R35" s="475"/>
      <c r="S35" s="484"/>
      <c r="T35" s="484"/>
      <c r="U35" s="484"/>
      <c r="V35" s="484"/>
      <c r="W35" s="484"/>
      <c r="X35" s="485"/>
    </row>
    <row r="36" spans="2:27" ht="17.649999999999999" customHeight="1">
      <c r="B36" s="487"/>
      <c r="D36" s="475"/>
      <c r="E36" s="475"/>
      <c r="F36" s="475"/>
      <c r="G36" s="475"/>
      <c r="L36" s="486"/>
      <c r="M36" s="482"/>
      <c r="N36" s="475"/>
      <c r="O36" s="475"/>
      <c r="P36" s="475"/>
      <c r="Q36" s="475"/>
      <c r="R36" s="475"/>
      <c r="S36" s="484"/>
      <c r="T36" s="484"/>
      <c r="U36" s="484"/>
      <c r="V36" s="484"/>
      <c r="W36" s="484"/>
      <c r="X36" s="485"/>
    </row>
    <row r="37" spans="2:27" ht="17.649999999999999" customHeight="1">
      <c r="B37" s="487"/>
      <c r="D37" s="475"/>
      <c r="E37" s="475"/>
      <c r="F37" s="475"/>
      <c r="G37" s="475"/>
      <c r="L37" s="486"/>
      <c r="M37" s="482"/>
      <c r="N37" s="475"/>
      <c r="O37" s="475"/>
      <c r="P37" s="475"/>
      <c r="Q37" s="475"/>
      <c r="R37" s="475"/>
      <c r="S37" s="484"/>
      <c r="T37" s="484"/>
      <c r="U37" s="484"/>
      <c r="V37" s="484"/>
      <c r="W37" s="484"/>
      <c r="X37" s="485"/>
    </row>
    <row r="38" spans="2:27" ht="17.649999999999999" customHeight="1">
      <c r="B38" s="487"/>
      <c r="D38" s="475"/>
      <c r="E38" s="475"/>
      <c r="F38" s="475"/>
      <c r="G38" s="475"/>
      <c r="L38" s="486"/>
      <c r="M38" s="482"/>
      <c r="N38" s="475"/>
      <c r="O38" s="475"/>
      <c r="P38" s="475"/>
      <c r="Q38" s="475"/>
      <c r="R38" s="475"/>
      <c r="S38" s="484"/>
      <c r="T38" s="484"/>
      <c r="U38" s="484"/>
      <c r="V38" s="484"/>
      <c r="W38" s="484"/>
      <c r="X38" s="485"/>
    </row>
    <row r="39" spans="2:27" ht="17.649999999999999" customHeight="1">
      <c r="B39" s="487"/>
      <c r="D39" s="475"/>
      <c r="E39" s="475"/>
      <c r="F39" s="475"/>
      <c r="G39" s="475"/>
      <c r="L39" s="486"/>
      <c r="M39" s="482"/>
      <c r="N39" s="475"/>
      <c r="O39" s="475"/>
      <c r="P39" s="475"/>
      <c r="Q39" s="475"/>
      <c r="R39" s="475"/>
      <c r="S39" s="484"/>
      <c r="T39" s="484"/>
      <c r="U39" s="484"/>
      <c r="V39" s="484"/>
      <c r="W39" s="484"/>
      <c r="X39" s="485"/>
    </row>
    <row r="40" spans="2:27" ht="17.649999999999999" customHeight="1">
      <c r="B40" s="487"/>
      <c r="D40" s="475"/>
      <c r="E40" s="475"/>
      <c r="F40" s="475"/>
      <c r="G40" s="475"/>
      <c r="L40" s="486"/>
      <c r="M40" s="482"/>
      <c r="N40" s="475"/>
      <c r="O40" s="475"/>
      <c r="P40" s="475"/>
      <c r="Q40" s="475"/>
      <c r="R40" s="475"/>
      <c r="S40" s="484"/>
      <c r="T40" s="484"/>
      <c r="U40" s="484"/>
      <c r="V40" s="484"/>
      <c r="W40" s="484"/>
      <c r="X40" s="485"/>
    </row>
    <row r="41" spans="2:27" ht="17.649999999999999" customHeight="1">
      <c r="B41" s="487"/>
      <c r="D41" s="475"/>
      <c r="E41" s="475"/>
      <c r="F41" s="475"/>
      <c r="G41" s="475"/>
      <c r="L41" s="486"/>
      <c r="M41" s="482"/>
      <c r="N41" s="475"/>
      <c r="O41" s="475"/>
      <c r="P41" s="475"/>
      <c r="Q41" s="475"/>
      <c r="R41" s="475"/>
      <c r="S41" s="484"/>
      <c r="T41" s="484"/>
      <c r="U41" s="484"/>
      <c r="V41" s="484"/>
      <c r="W41" s="484"/>
      <c r="X41" s="485"/>
    </row>
    <row r="42" spans="2:27" ht="17.25" customHeight="1">
      <c r="B42" s="487"/>
      <c r="D42" s="475"/>
      <c r="E42" s="475"/>
      <c r="F42" s="475"/>
      <c r="G42" s="475"/>
      <c r="L42" s="486"/>
      <c r="M42" s="482"/>
      <c r="N42" s="475"/>
      <c r="O42" s="475"/>
      <c r="P42" s="475"/>
      <c r="Q42" s="475"/>
      <c r="R42" s="475"/>
      <c r="S42" s="476"/>
      <c r="T42" s="476"/>
      <c r="U42" s="476"/>
      <c r="V42" s="476"/>
      <c r="W42" s="476"/>
      <c r="X42" s="477"/>
    </row>
    <row r="43" spans="2:27" ht="17.25" customHeight="1">
      <c r="B43" s="525"/>
      <c r="C43" s="502"/>
      <c r="D43" s="526"/>
      <c r="E43" s="526"/>
      <c r="L43" s="486"/>
      <c r="M43" s="482"/>
      <c r="X43" s="527"/>
    </row>
    <row r="44" spans="2:27" ht="15.75" customHeight="1">
      <c r="B44" s="495" t="s">
        <v>554</v>
      </c>
      <c r="C44" s="495"/>
      <c r="D44" s="495"/>
      <c r="E44" s="495"/>
      <c r="F44" s="495"/>
      <c r="G44" s="495"/>
      <c r="H44" s="495"/>
      <c r="I44" s="495"/>
      <c r="J44" s="495"/>
      <c r="K44" s="495"/>
      <c r="L44" s="495"/>
      <c r="M44" s="495"/>
      <c r="N44" s="495"/>
      <c r="O44" s="495"/>
      <c r="P44" s="495"/>
      <c r="Q44" s="495"/>
      <c r="R44" s="495"/>
      <c r="S44" s="495"/>
      <c r="T44" s="495"/>
      <c r="U44" s="495"/>
      <c r="V44" s="495"/>
      <c r="W44" s="495"/>
      <c r="X44" s="495"/>
      <c r="Z44" s="496"/>
    </row>
    <row r="45" spans="2:27" ht="192.75" customHeight="1">
      <c r="B45" s="497" t="s">
        <v>605</v>
      </c>
      <c r="C45" s="498"/>
      <c r="D45" s="498"/>
      <c r="E45" s="498"/>
      <c r="F45" s="498"/>
      <c r="G45" s="498"/>
      <c r="H45" s="498"/>
      <c r="I45" s="498"/>
      <c r="J45" s="498"/>
      <c r="K45" s="498"/>
      <c r="L45" s="498"/>
      <c r="M45" s="498"/>
      <c r="N45" s="498"/>
      <c r="O45" s="498"/>
      <c r="P45" s="498"/>
      <c r="Q45" s="498"/>
      <c r="R45" s="498"/>
      <c r="S45" s="498"/>
      <c r="T45" s="498"/>
      <c r="U45" s="498"/>
      <c r="V45" s="498"/>
      <c r="W45" s="498"/>
      <c r="X45" s="499"/>
      <c r="Y45" s="482"/>
      <c r="Z45" s="482"/>
      <c r="AA45" s="482"/>
    </row>
    <row r="46" spans="2:27" ht="18" customHeight="1">
      <c r="B46" s="500" t="s">
        <v>556</v>
      </c>
      <c r="C46" s="500"/>
      <c r="D46" s="500"/>
      <c r="E46" s="500"/>
      <c r="F46" s="500"/>
      <c r="G46" s="500"/>
      <c r="H46" s="500"/>
      <c r="I46" s="500"/>
      <c r="J46" s="500"/>
      <c r="K46" s="500"/>
      <c r="L46" s="500"/>
      <c r="M46" s="500"/>
      <c r="N46" s="500"/>
      <c r="O46" s="500"/>
      <c r="P46" s="500"/>
      <c r="Q46" s="500"/>
      <c r="R46" s="500"/>
      <c r="S46" s="500"/>
      <c r="T46" s="500"/>
      <c r="U46" s="500"/>
      <c r="V46" s="500"/>
      <c r="W46" s="500"/>
      <c r="X46" s="500"/>
      <c r="Y46" s="501"/>
      <c r="Z46" s="502"/>
      <c r="AA46" s="486"/>
    </row>
    <row r="47" spans="2:27" ht="78" customHeight="1">
      <c r="B47" s="503" t="s">
        <v>606</v>
      </c>
      <c r="C47" s="528"/>
      <c r="D47" s="528"/>
      <c r="E47" s="528"/>
      <c r="F47" s="528"/>
      <c r="G47" s="528"/>
      <c r="H47" s="528"/>
      <c r="I47" s="528"/>
      <c r="J47" s="528"/>
      <c r="K47" s="528"/>
      <c r="L47" s="528"/>
      <c r="M47" s="528"/>
      <c r="N47" s="528"/>
      <c r="O47" s="528"/>
      <c r="P47" s="528"/>
      <c r="Q47" s="528"/>
      <c r="R47" s="528"/>
      <c r="S47" s="528"/>
      <c r="T47" s="528"/>
      <c r="U47" s="528"/>
      <c r="V47" s="528"/>
      <c r="W47" s="528"/>
      <c r="X47" s="529"/>
      <c r="Y47" s="501"/>
      <c r="Z47" s="502"/>
      <c r="AA47" s="486"/>
    </row>
    <row r="48" spans="2:27" ht="16.149999999999999" customHeight="1">
      <c r="B48" s="500" t="s">
        <v>558</v>
      </c>
      <c r="C48" s="500"/>
      <c r="D48" s="500"/>
      <c r="E48" s="500"/>
      <c r="F48" s="500"/>
      <c r="G48" s="500"/>
      <c r="H48" s="500"/>
      <c r="I48" s="500"/>
      <c r="J48" s="500"/>
      <c r="K48" s="500"/>
      <c r="L48" s="500"/>
      <c r="M48" s="500"/>
      <c r="N48" s="500"/>
      <c r="O48" s="500"/>
      <c r="P48" s="500"/>
      <c r="Q48" s="500"/>
      <c r="R48" s="500"/>
      <c r="S48" s="500"/>
      <c r="T48" s="500"/>
      <c r="U48" s="500"/>
      <c r="V48" s="500"/>
      <c r="W48" s="500"/>
      <c r="X48" s="500"/>
      <c r="Y48" s="501"/>
      <c r="Z48" s="502"/>
      <c r="AA48" s="486"/>
    </row>
    <row r="49" spans="2:27" ht="15.6" customHeight="1">
      <c r="B49" s="506" t="s">
        <v>3</v>
      </c>
      <c r="C49" s="507" t="s">
        <v>559</v>
      </c>
      <c r="D49" s="508"/>
      <c r="E49" s="509" t="s">
        <v>560</v>
      </c>
      <c r="F49" s="507"/>
      <c r="G49" s="507"/>
      <c r="H49" s="507"/>
      <c r="I49" s="507"/>
      <c r="J49" s="507"/>
      <c r="K49" s="508"/>
      <c r="L49" s="509" t="s">
        <v>561</v>
      </c>
      <c r="M49" s="507"/>
      <c r="N49" s="507"/>
      <c r="O49" s="507"/>
      <c r="P49" s="507"/>
      <c r="Q49" s="507"/>
      <c r="R49" s="507"/>
      <c r="S49" s="508"/>
      <c r="T49" s="509" t="s">
        <v>562</v>
      </c>
      <c r="U49" s="507"/>
      <c r="V49" s="507"/>
      <c r="W49" s="507"/>
      <c r="X49" s="508"/>
      <c r="Y49" s="501"/>
      <c r="Z49" s="502"/>
      <c r="AA49" s="486"/>
    </row>
    <row r="50" spans="2:27" ht="28.5" customHeight="1">
      <c r="B50" s="510" t="s">
        <v>563</v>
      </c>
      <c r="C50" s="511">
        <v>44309</v>
      </c>
      <c r="D50" s="419"/>
      <c r="E50" s="419" t="s">
        <v>564</v>
      </c>
      <c r="F50" s="419"/>
      <c r="G50" s="419"/>
      <c r="H50" s="419"/>
      <c r="I50" s="419"/>
      <c r="J50" s="419"/>
      <c r="K50" s="419"/>
      <c r="L50" s="419" t="s">
        <v>565</v>
      </c>
      <c r="M50" s="419"/>
      <c r="N50" s="419"/>
      <c r="O50" s="419"/>
      <c r="P50" s="419"/>
      <c r="Q50" s="419"/>
      <c r="R50" s="419"/>
      <c r="S50" s="419"/>
      <c r="T50" s="511">
        <v>44309</v>
      </c>
      <c r="U50" s="419"/>
      <c r="V50" s="419"/>
      <c r="W50" s="419"/>
      <c r="X50" s="419"/>
      <c r="Y50" s="501"/>
      <c r="Z50" s="502"/>
      <c r="AA50" s="486"/>
    </row>
    <row r="51" spans="2:27" ht="30.6" customHeight="1">
      <c r="B51" s="512">
        <v>2</v>
      </c>
      <c r="C51" s="511">
        <v>44694</v>
      </c>
      <c r="D51" s="419"/>
      <c r="E51" s="419" t="s">
        <v>566</v>
      </c>
      <c r="F51" s="419"/>
      <c r="G51" s="419"/>
      <c r="H51" s="419"/>
      <c r="I51" s="419"/>
      <c r="J51" s="419"/>
      <c r="K51" s="419"/>
      <c r="L51" s="419" t="s">
        <v>567</v>
      </c>
      <c r="M51" s="419"/>
      <c r="N51" s="419"/>
      <c r="O51" s="419"/>
      <c r="P51" s="419"/>
      <c r="Q51" s="419"/>
      <c r="R51" s="419"/>
      <c r="S51" s="419"/>
      <c r="T51" s="511">
        <v>44792</v>
      </c>
      <c r="U51" s="419"/>
      <c r="V51" s="419"/>
      <c r="W51" s="419"/>
      <c r="X51" s="419"/>
      <c r="Y51" s="501"/>
      <c r="Z51" s="502"/>
      <c r="AA51" s="486"/>
    </row>
    <row r="52" spans="2:27" ht="15" customHeight="1">
      <c r="B52" s="512"/>
      <c r="C52" s="419"/>
      <c r="D52" s="419"/>
      <c r="E52" s="419"/>
      <c r="F52" s="419"/>
      <c r="G52" s="419"/>
      <c r="H52" s="419"/>
      <c r="I52" s="419"/>
      <c r="J52" s="419"/>
      <c r="K52" s="419"/>
      <c r="L52" s="419"/>
      <c r="M52" s="419"/>
      <c r="N52" s="419"/>
      <c r="O52" s="419"/>
      <c r="P52" s="419"/>
      <c r="Q52" s="419"/>
      <c r="R52" s="419"/>
      <c r="S52" s="419"/>
      <c r="T52" s="419"/>
      <c r="U52" s="419"/>
      <c r="V52" s="419"/>
      <c r="W52" s="419"/>
      <c r="X52" s="419"/>
      <c r="Y52" s="501"/>
      <c r="Z52" s="502"/>
      <c r="AA52" s="486"/>
    </row>
    <row r="53" spans="2:27" ht="15" customHeight="1">
      <c r="B53" s="512"/>
      <c r="C53" s="419"/>
      <c r="D53" s="419"/>
      <c r="E53" s="419"/>
      <c r="F53" s="419"/>
      <c r="G53" s="419"/>
      <c r="H53" s="419"/>
      <c r="I53" s="419"/>
      <c r="J53" s="419"/>
      <c r="K53" s="419"/>
      <c r="L53" s="419"/>
      <c r="M53" s="419"/>
      <c r="N53" s="419"/>
      <c r="O53" s="419"/>
      <c r="P53" s="419"/>
      <c r="Q53" s="419"/>
      <c r="R53" s="419"/>
      <c r="S53" s="419"/>
      <c r="T53" s="419"/>
      <c r="U53" s="419"/>
      <c r="V53" s="419"/>
      <c r="W53" s="419"/>
      <c r="X53" s="419"/>
      <c r="Y53" s="501"/>
      <c r="Z53" s="502"/>
      <c r="AA53" s="486"/>
    </row>
    <row r="54" spans="2:27" ht="15" customHeight="1">
      <c r="B54" s="512"/>
      <c r="C54" s="419"/>
      <c r="D54" s="419"/>
      <c r="E54" s="419"/>
      <c r="F54" s="419"/>
      <c r="G54" s="419"/>
      <c r="H54" s="419"/>
      <c r="I54" s="419"/>
      <c r="J54" s="419"/>
      <c r="K54" s="419"/>
      <c r="L54" s="419"/>
      <c r="M54" s="419"/>
      <c r="N54" s="419"/>
      <c r="O54" s="419"/>
      <c r="P54" s="419"/>
      <c r="Q54" s="419"/>
      <c r="R54" s="419"/>
      <c r="S54" s="419"/>
      <c r="T54" s="419"/>
      <c r="U54" s="419"/>
      <c r="V54" s="419"/>
      <c r="W54" s="419"/>
      <c r="X54" s="419"/>
      <c r="Y54" s="501"/>
      <c r="Z54" s="502"/>
      <c r="AA54" s="486"/>
    </row>
    <row r="55" spans="2:27" ht="15.6" customHeight="1">
      <c r="B55" s="513" t="s">
        <v>568</v>
      </c>
      <c r="C55" s="514"/>
      <c r="D55" s="514"/>
      <c r="E55" s="514"/>
      <c r="F55" s="514"/>
      <c r="G55" s="514"/>
      <c r="H55" s="514"/>
      <c r="I55" s="514"/>
      <c r="J55" s="514"/>
      <c r="K55" s="514"/>
      <c r="L55" s="514"/>
      <c r="M55" s="514"/>
      <c r="N55" s="514"/>
      <c r="O55" s="514"/>
      <c r="P55" s="514"/>
      <c r="Q55" s="514"/>
      <c r="R55" s="514"/>
      <c r="S55" s="514"/>
      <c r="T55" s="514"/>
      <c r="U55" s="514"/>
      <c r="V55" s="514"/>
      <c r="W55" s="514"/>
      <c r="X55" s="515"/>
      <c r="Y55" s="501"/>
      <c r="Z55" s="502"/>
      <c r="AA55" s="486"/>
    </row>
    <row r="56" spans="2:27" ht="26.65" customHeight="1">
      <c r="B56" s="516" t="s">
        <v>569</v>
      </c>
      <c r="C56" s="420" t="s">
        <v>607</v>
      </c>
      <c r="D56" s="421"/>
      <c r="E56" s="421"/>
      <c r="F56" s="421"/>
      <c r="G56" s="421"/>
      <c r="H56" s="421"/>
      <c r="I56" s="421"/>
      <c r="J56" s="421"/>
      <c r="K56" s="421"/>
      <c r="L56" s="421"/>
      <c r="M56" s="422"/>
      <c r="N56" s="517" t="s">
        <v>571</v>
      </c>
      <c r="O56" s="518"/>
      <c r="P56" s="420" t="s">
        <v>608</v>
      </c>
      <c r="Q56" s="421"/>
      <c r="R56" s="421"/>
      <c r="S56" s="421"/>
      <c r="T56" s="421"/>
      <c r="U56" s="421"/>
      <c r="V56" s="421"/>
      <c r="W56" s="421"/>
      <c r="X56" s="422"/>
    </row>
    <row r="57" spans="2:27" ht="24.6" customHeight="1">
      <c r="B57" s="516" t="s">
        <v>573</v>
      </c>
      <c r="C57" s="420" t="s">
        <v>575</v>
      </c>
      <c r="D57" s="421"/>
      <c r="E57" s="421"/>
      <c r="F57" s="421"/>
      <c r="G57" s="421"/>
      <c r="H57" s="421"/>
      <c r="I57" s="421"/>
      <c r="J57" s="421"/>
      <c r="K57" s="421"/>
      <c r="L57" s="421"/>
      <c r="M57" s="422"/>
      <c r="N57" s="517" t="s">
        <v>571</v>
      </c>
      <c r="O57" s="518"/>
      <c r="P57" s="420" t="s">
        <v>576</v>
      </c>
      <c r="Q57" s="421"/>
      <c r="R57" s="421"/>
      <c r="S57" s="421"/>
      <c r="T57" s="421"/>
      <c r="U57" s="421"/>
      <c r="V57" s="421"/>
      <c r="W57" s="421"/>
      <c r="X57" s="422"/>
    </row>
    <row r="58" spans="2:27" ht="27.6" customHeight="1">
      <c r="B58" s="516" t="s">
        <v>577</v>
      </c>
      <c r="C58" s="420" t="s">
        <v>578</v>
      </c>
      <c r="D58" s="421"/>
      <c r="E58" s="421"/>
      <c r="F58" s="421"/>
      <c r="G58" s="421"/>
      <c r="H58" s="421"/>
      <c r="I58" s="421"/>
      <c r="J58" s="421"/>
      <c r="K58" s="421"/>
      <c r="L58" s="421"/>
      <c r="M58" s="422"/>
      <c r="N58" s="517" t="s">
        <v>571</v>
      </c>
      <c r="O58" s="518"/>
      <c r="P58" s="420" t="s">
        <v>579</v>
      </c>
      <c r="Q58" s="421"/>
      <c r="R58" s="421"/>
      <c r="S58" s="421"/>
      <c r="T58" s="421"/>
      <c r="U58" s="421"/>
      <c r="V58" s="421"/>
      <c r="W58" s="421"/>
      <c r="X58" s="422"/>
    </row>
    <row r="59" spans="2:27" ht="13.5" customHeight="1">
      <c r="B59" s="513" t="s">
        <v>580</v>
      </c>
      <c r="C59" s="514"/>
      <c r="D59" s="514"/>
      <c r="E59" s="514"/>
      <c r="F59" s="514"/>
      <c r="G59" s="514"/>
      <c r="H59" s="514"/>
      <c r="I59" s="514"/>
      <c r="J59" s="514"/>
      <c r="K59" s="514"/>
      <c r="L59" s="514"/>
      <c r="M59" s="514"/>
      <c r="N59" s="514"/>
      <c r="O59" s="514"/>
      <c r="P59" s="514"/>
      <c r="Q59" s="514"/>
      <c r="R59" s="514"/>
      <c r="S59" s="514"/>
      <c r="T59" s="514"/>
      <c r="U59" s="514"/>
      <c r="V59" s="514"/>
      <c r="W59" s="514"/>
      <c r="X59" s="515"/>
    </row>
    <row r="60" spans="2:27" ht="24.6" customHeight="1">
      <c r="B60" s="519" t="s">
        <v>581</v>
      </c>
      <c r="C60" s="420" t="s">
        <v>582</v>
      </c>
      <c r="D60" s="421"/>
      <c r="E60" s="421"/>
      <c r="F60" s="421"/>
      <c r="G60" s="421"/>
      <c r="H60" s="421"/>
      <c r="I60" s="421"/>
      <c r="J60" s="421"/>
      <c r="K60" s="421"/>
      <c r="L60" s="421"/>
      <c r="M60" s="422"/>
      <c r="N60" s="517" t="s">
        <v>571</v>
      </c>
      <c r="O60" s="518"/>
      <c r="P60" s="420" t="s">
        <v>576</v>
      </c>
      <c r="Q60" s="421"/>
      <c r="R60" s="421"/>
      <c r="S60" s="421"/>
      <c r="T60" s="421"/>
      <c r="U60" s="421"/>
      <c r="V60" s="421"/>
      <c r="W60" s="421"/>
      <c r="X60" s="422"/>
    </row>
    <row r="61" spans="2:27" ht="24.6" customHeight="1">
      <c r="B61" s="519" t="s">
        <v>583</v>
      </c>
      <c r="C61" s="420" t="s">
        <v>584</v>
      </c>
      <c r="D61" s="421"/>
      <c r="E61" s="421"/>
      <c r="F61" s="421"/>
      <c r="G61" s="421"/>
      <c r="H61" s="421"/>
      <c r="I61" s="421"/>
      <c r="J61" s="421"/>
      <c r="K61" s="421"/>
      <c r="L61" s="421"/>
      <c r="M61" s="422"/>
      <c r="N61" s="517" t="s">
        <v>571</v>
      </c>
      <c r="O61" s="518"/>
      <c r="P61" s="420" t="s">
        <v>576</v>
      </c>
      <c r="Q61" s="421"/>
      <c r="R61" s="421"/>
      <c r="S61" s="421"/>
      <c r="T61" s="421"/>
      <c r="U61" s="421"/>
      <c r="V61" s="421"/>
      <c r="W61" s="421"/>
      <c r="X61" s="422"/>
    </row>
  </sheetData>
  <sheetProtection selectLockedCells="1" selectUnlockedCells="1"/>
  <mergeCells count="184">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D42:E42"/>
    <mergeCell ref="F42:G42"/>
    <mergeCell ref="N42:O42"/>
    <mergeCell ref="P42:R42"/>
    <mergeCell ref="B44:X44"/>
    <mergeCell ref="B45:X45"/>
    <mergeCell ref="D40:E40"/>
    <mergeCell ref="F40:G40"/>
    <mergeCell ref="N40:O40"/>
    <mergeCell ref="P40:R40"/>
    <mergeCell ref="D41:E41"/>
    <mergeCell ref="F41:G41"/>
    <mergeCell ref="N41:O41"/>
    <mergeCell ref="P41:R41"/>
    <mergeCell ref="D38:E38"/>
    <mergeCell ref="F38:G38"/>
    <mergeCell ref="N38:O38"/>
    <mergeCell ref="P38:R38"/>
    <mergeCell ref="D39:E39"/>
    <mergeCell ref="F39:G39"/>
    <mergeCell ref="N39:O39"/>
    <mergeCell ref="P39:R39"/>
    <mergeCell ref="D36:E36"/>
    <mergeCell ref="F36:G36"/>
    <mergeCell ref="N36:O36"/>
    <mergeCell ref="P36:R36"/>
    <mergeCell ref="D37:E37"/>
    <mergeCell ref="F37:G37"/>
    <mergeCell ref="N37:O37"/>
    <mergeCell ref="P37:R37"/>
    <mergeCell ref="H34:I34"/>
    <mergeCell ref="J34:K34"/>
    <mergeCell ref="N34:O34"/>
    <mergeCell ref="P34:R34"/>
    <mergeCell ref="D35:E35"/>
    <mergeCell ref="F35:G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a419710-061f-4995-8b04-57c8eb5850f2" xsi:nil="true"/>
    <lcf76f155ced4ddcb4097134ff3c332f xmlns="e00eb085-8d1b-47ab-9f75-c48ad583d8cf">
      <Terms xmlns="http://schemas.microsoft.com/office/infopath/2007/PartnerControls"/>
    </lcf76f155ced4ddcb4097134ff3c332f>
    <Fechademodificaci_x00f3_n xmlns="e00eb085-8d1b-47ab-9f75-c48ad583d8cf" xsi:nil="true"/>
    <SharedWithUsers xmlns="3a419710-061f-4995-8b04-57c8eb5850f2">
      <UserInfo>
        <DisplayName/>
        <AccountId xsi:nil="true"/>
        <AccountType/>
      </UserInfo>
    </SharedWithUsers>
    <MediaLengthInSeconds xmlns="e00eb085-8d1b-47ab-9f75-c48ad583d8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FE0139-BB72-4C8D-95A1-DD3092A24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D71BBC-96A8-4572-BDBE-35FF9CAD99CD}">
  <ds:schemaRefs>
    <ds:schemaRef ds:uri="http://schemas.microsoft.com/office/2006/metadata/properties"/>
    <ds:schemaRef ds:uri="http://schemas.microsoft.com/office/infopath/2007/PartnerControls"/>
    <ds:schemaRef ds:uri="3a419710-061f-4995-8b04-57c8eb5850f2"/>
    <ds:schemaRef ds:uri="e00eb085-8d1b-47ab-9f75-c48ad583d8cf"/>
  </ds:schemaRefs>
</ds:datastoreItem>
</file>

<file path=customXml/itemProps3.xml><?xml version="1.0" encoding="utf-8"?>
<ds:datastoreItem xmlns:ds="http://schemas.openxmlformats.org/officeDocument/2006/customXml" ds:itemID="{F4A7C770-D40A-497E-A319-E13E2723BB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ACCION</vt:lpstr>
      <vt:lpstr>IN-PEI-GES-PLA-003</vt:lpstr>
      <vt:lpstr>IN-PEI-GES-PLA-004</vt:lpstr>
      <vt:lpstr>'IN-PEI-GES-PLA-003'!Área_de_impresión</vt:lpstr>
      <vt:lpstr>'IN-PEI-GES-PLA-004'!Área_de_impresión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2022-08-19T21:27:49Z</dcterms:created>
  <dcterms:modified xsi:type="dcterms:W3CDTF">2022-11-04T20:31:40Z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y fmtid="{D5CDD505-2E9C-101B-9397-08002B2CF9AE}" pid="4" name="Order">
    <vt:r8>900600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