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8_{636DA438-DD96-489C-B85F-FEBF760B9DB2}" xr6:coauthVersionLast="45" xr6:coauthVersionMax="45" xr10:uidLastSave="{00000000-0000-0000-0000-000000000000}"/>
  <bookViews>
    <workbookView xWindow="-120" yWindow="-120" windowWidth="29040" windowHeight="15840" tabRatio="823" xr2:uid="{00000000-000D-0000-FFFF-FFFF00000000}"/>
  </bookViews>
  <sheets>
    <sheet name="PLAN DE ACCION" sheetId="7" r:id="rId1"/>
    <sheet name="IN-PEI-MP-CV-001" sheetId="28" r:id="rId2"/>
    <sheet name="IN-PEI-MP-CV-002" sheetId="29" r:id="rId3"/>
    <sheet name="IN-PEI-MP-CV-003" sheetId="30" r:id="rId4"/>
    <sheet name="Hoja1" sheetId="12" state="hidden" r:id="rId5"/>
    <sheet name="lista" sheetId="19" state="hidden" r:id="rId6"/>
  </sheets>
  <externalReferences>
    <externalReference r:id="rId7"/>
    <externalReference r:id="rId8"/>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'IN-PEI-MP-CV-001'!$A$1:$X$58</definedName>
    <definedName name="_xlnm.Print_Area" localSheetId="2">'IN-PEI-MP-CV-002'!$A$1:$X$57</definedName>
    <definedName name="_xlnm.Print_Area" localSheetId="3">'IN-PEI-MP-CV-003'!$A$1:$X$57</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30" l="1"/>
  <c r="C33" i="30"/>
  <c r="D32" i="30"/>
  <c r="C32" i="30"/>
  <c r="D31" i="30"/>
  <c r="C31" i="30"/>
  <c r="D30" i="30"/>
  <c r="C30" i="30"/>
  <c r="E30" i="30" s="1"/>
  <c r="D33" i="29"/>
  <c r="C33" i="29"/>
  <c r="D32" i="29"/>
  <c r="C32" i="29"/>
  <c r="D31" i="29"/>
  <c r="C31" i="29"/>
  <c r="D30" i="29"/>
  <c r="C30" i="29"/>
  <c r="E30" i="29" s="1"/>
  <c r="D34" i="28"/>
  <c r="C34" i="28"/>
  <c r="D33" i="28"/>
  <c r="C33" i="28"/>
  <c r="D32" i="28"/>
  <c r="C32" i="28"/>
  <c r="D31" i="28"/>
  <c r="C31" i="28"/>
  <c r="E31" i="28" s="1"/>
  <c r="AR77" i="7" l="1"/>
  <c r="AR76" i="7"/>
  <c r="AR75" i="7"/>
  <c r="AR74" i="7"/>
  <c r="AR73" i="7"/>
  <c r="AR72" i="7"/>
  <c r="AS74" i="7" l="1"/>
  <c r="AN26" i="7"/>
  <c r="AR26" i="7"/>
  <c r="K97" i="7" l="1"/>
  <c r="K93" i="7"/>
  <c r="K89" i="7"/>
  <c r="O70" i="7"/>
  <c r="AR71" i="7"/>
  <c r="AR70" i="7"/>
  <c r="AS70" i="7" s="1"/>
  <c r="AN70" i="7"/>
  <c r="O58" i="7"/>
  <c r="O66" i="7"/>
  <c r="O62" i="7"/>
  <c r="O26" i="7"/>
  <c r="O54" i="7"/>
  <c r="O50" i="7"/>
  <c r="O46" i="7"/>
  <c r="O42" i="7"/>
  <c r="O38" i="7"/>
  <c r="O34" i="7"/>
  <c r="O30" i="7"/>
  <c r="AJ97" i="7" l="1"/>
  <c r="AP100" i="7" l="1"/>
  <c r="AP99" i="7"/>
  <c r="AP98" i="7"/>
  <c r="AP97" i="7"/>
  <c r="AP96" i="7"/>
  <c r="AP95" i="7"/>
  <c r="AP94" i="7"/>
  <c r="AP93" i="7"/>
  <c r="AJ93" i="7"/>
  <c r="AP92" i="7"/>
  <c r="AP91" i="7"/>
  <c r="AP90" i="7"/>
  <c r="AP89" i="7"/>
  <c r="AJ89" i="7"/>
  <c r="AR69" i="7"/>
  <c r="AR68" i="7"/>
  <c r="AR67" i="7"/>
  <c r="AR66" i="7"/>
  <c r="AN66" i="7"/>
  <c r="AR65" i="7"/>
  <c r="AR64" i="7"/>
  <c r="AR63" i="7"/>
  <c r="AR62" i="7"/>
  <c r="AN62" i="7"/>
  <c r="AR45" i="7"/>
  <c r="AR44" i="7"/>
  <c r="AR43" i="7"/>
  <c r="AR42" i="7"/>
  <c r="AN42" i="7"/>
  <c r="AR41" i="7"/>
  <c r="AR40" i="7"/>
  <c r="AR39" i="7"/>
  <c r="AR38" i="7"/>
  <c r="AN38" i="7"/>
  <c r="AR37" i="7"/>
  <c r="AR36" i="7"/>
  <c r="AR35" i="7"/>
  <c r="AR34" i="7"/>
  <c r="AN34" i="7"/>
  <c r="AR33" i="7"/>
  <c r="AR32" i="7"/>
  <c r="AR31" i="7"/>
  <c r="AR30" i="7"/>
  <c r="AN30" i="7"/>
  <c r="AR53" i="7"/>
  <c r="AR52" i="7"/>
  <c r="AR51" i="7"/>
  <c r="AR50" i="7"/>
  <c r="AN50" i="7"/>
  <c r="AR49" i="7"/>
  <c r="AR48" i="7"/>
  <c r="AR47" i="7"/>
  <c r="AR46" i="7"/>
  <c r="AN46" i="7"/>
  <c r="AR61" i="7"/>
  <c r="AR60" i="7"/>
  <c r="AR59" i="7"/>
  <c r="AR58" i="7"/>
  <c r="AN58" i="7"/>
  <c r="AR57" i="7"/>
  <c r="AR56" i="7"/>
  <c r="AR55" i="7"/>
  <c r="AR54" i="7"/>
  <c r="AR29" i="7"/>
  <c r="AR28" i="7"/>
  <c r="AR27" i="7"/>
  <c r="AS26" i="7" l="1"/>
  <c r="AQ89" i="7"/>
  <c r="AQ97" i="7"/>
  <c r="AQ93" i="7"/>
  <c r="AS46" i="7"/>
  <c r="AS30" i="7"/>
  <c r="AS38" i="7"/>
  <c r="AS62" i="7"/>
  <c r="AS58" i="7"/>
  <c r="AS50" i="7"/>
  <c r="AS34" i="7"/>
  <c r="AS42" i="7"/>
  <c r="AS66" i="7"/>
  <c r="AS54" i="7"/>
  <c r="AQ101" i="7" l="1"/>
  <c r="AS78" i="7"/>
  <c r="AN54" i="7"/>
  <c r="R105" i="7" l="1"/>
</calcChain>
</file>

<file path=xl/sharedStrings.xml><?xml version="1.0" encoding="utf-8"?>
<sst xmlns="http://schemas.openxmlformats.org/spreadsheetml/2006/main" count="1352" uniqueCount="840">
  <si>
    <t>DIRECCIONAMIENTO ESTRATÉGICO</t>
  </si>
  <si>
    <t>CÓDIGO</t>
  </si>
  <si>
    <t>E-DES-FT-003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</si>
  <si>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</si>
  <si>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</si>
  <si>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</si>
  <si>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</si>
  <si>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</si>
  <si>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</si>
  <si>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</si>
  <si>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</si>
  <si>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</si>
  <si>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</si>
  <si>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Convenios</t>
  </si>
  <si>
    <t>Proceso:</t>
  </si>
  <si>
    <t>Modelo Pedagógico</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</si>
  <si>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</si>
  <si>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</si>
  <si>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</si>
  <si>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</si>
  <si>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</si>
  <si>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</si>
  <si>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</si>
  <si>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</si>
  <si>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</si>
  <si>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</si>
  <si>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</si>
  <si>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</si>
  <si>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</si>
  <si>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</si>
  <si>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</si>
  <si>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</si>
  <si>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</si>
  <si>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</si>
  <si>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</si>
  <si>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</si>
  <si>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</si>
  <si>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</si>
  <si>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</si>
  <si>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</si>
  <si>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</si>
  <si>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Definición de iniciativa</t>
  </si>
  <si>
    <t>Criterios mínimos de calidad</t>
  </si>
  <si>
    <t>Código de la acción</t>
  </si>
  <si>
    <t>Acciones</t>
  </si>
  <si>
    <t>Meta</t>
  </si>
  <si>
    <t>Producto</t>
  </si>
  <si>
    <t>Plan institucional Decreto 612 al que pertenece la actividad</t>
  </si>
  <si>
    <t>Fecha Inicio</t>
  </si>
  <si>
    <t>Fecha Final</t>
  </si>
  <si>
    <t>Área/grupo/ equipo de trabajo responsable</t>
  </si>
  <si>
    <t>Descripción de acciones desarrolladas</t>
  </si>
  <si>
    <t>Soportes  (Actas de  Asistencia, Informes, Estudios, Informes de Convenios, etc.)</t>
  </si>
  <si>
    <t>Limitantes</t>
  </si>
  <si>
    <t>% Avance por trimestre</t>
  </si>
  <si>
    <t>% Avance Ejecución Anual</t>
  </si>
  <si>
    <t>Desg</t>
  </si>
  <si>
    <t>Suma</t>
  </si>
  <si>
    <t>Prog</t>
  </si>
  <si>
    <t>Ejec</t>
  </si>
  <si>
    <t>Ampliar, diversificar y fortalecer los servicios de la oferta pedagógica del IDIPRON</t>
  </si>
  <si>
    <t>Fortalecimiento de la oferta pedagógica institucional para el mejoramiento de la atención a los AJ</t>
  </si>
  <si>
    <t>Gestionar las estrategias que garanticen obtener los convenios necesarios para alcanzar la meta de vincular 7.000 jóvenes con oportunidades para su desarrollo socioeconómico</t>
  </si>
  <si>
    <t>Son todas las actividades que propendan a la vinculacion de 7000 jovenes mediante estrategias para oportunidades socioeconómicas</t>
  </si>
  <si>
    <t>Convenios suscritos firmados
Vinculaciòn de jovenes a los convenios
Contratos suscritos con empresas o entidades publicas en el componente de empleabilidad
Modulos desarrollados por los jovenes en el componente de emprendimiento</t>
  </si>
  <si>
    <t>PAI-MP-STAF-2022-01</t>
  </si>
  <si>
    <t>1. Gestionar la articulación interinstitucional necesaria para la suscripción de convenios en los cuales se vinculen jóvenes del Modelo Pedagógico del IDIPRON a actividades de corresponsabilidad.</t>
  </si>
  <si>
    <t>Informe de articulación interinstitucional para suscripción de convenios en los cuales se vinculen jovenes al modelo pedagogico del IDIPRON a actividades de responsabilidad.</t>
  </si>
  <si>
    <t xml:space="preserve">No aplica </t>
  </si>
  <si>
    <t>Equipo de trabajo Convenios</t>
  </si>
  <si>
    <r>
      <rPr>
        <b/>
        <sz val="12"/>
        <rFont val="Arial"/>
        <family val="2"/>
      </rPr>
      <t>Primer trimestre:</t>
    </r>
    <r>
      <rPr>
        <sz val="12"/>
        <rFont val="Arial"/>
        <family val="2"/>
      </rPr>
      <t xml:space="preserve"> En el desarrollo de actividades realizadas en primer trimestre de 2022 se realizaron 4 reuniones con las siguientes entidades Distritales: Unidad Administrativa Especial de Servicios Públicos, Instituto Distrital de Patrimonio Cultural ,Secretaria Distrital de Gobierno, TRANSMILENIO ,con el propósito de realizar convenios interadministrativos, presentando las propuestas y estructuración de los mismos de acuerdo con lo planteado con cada Entidad.</t>
    </r>
  </si>
  <si>
    <r>
      <rPr>
        <b/>
        <sz val="12"/>
        <rFont val="Arial"/>
        <family val="2"/>
      </rPr>
      <t>Primer trimestre:</t>
    </r>
    <r>
      <rPr>
        <sz val="12"/>
        <rFont val="Arial"/>
        <family val="2"/>
      </rPr>
      <t xml:space="preserve"> INFORME DE GESTIÓN Y RESULTADOS META PROYECTO DE INVERSIÓN 7726 “Desarrollo Capacidades y Ampliación de Oportunidades de Jóvenes para su Inclusión Social y Productiva Bogotá” primer trimestre 2022</t>
    </r>
  </si>
  <si>
    <r>
      <rPr>
        <b/>
        <sz val="12"/>
        <rFont val="Arial"/>
        <family val="2"/>
      </rPr>
      <t>Primer trimestre:</t>
    </r>
    <r>
      <rPr>
        <sz val="12"/>
        <rFont val="Arial"/>
        <family val="2"/>
      </rPr>
      <t xml:space="preserve"> Se presentan 2 limitaciones la coyuntura de inicio de vigencia y periodo de ley de garantías, las entidades consideran que mientras realizan ajustes presupuestales internos, el tema de la estructuración de convenios se puede posponer para el segundo trimestre del año. </t>
    </r>
  </si>
  <si>
    <r>
      <rPr>
        <b/>
        <sz val="12"/>
        <rFont val="Arial"/>
        <family val="2"/>
      </rPr>
      <t>Segundo trimestre:</t>
    </r>
    <r>
      <rPr>
        <sz val="12"/>
        <rFont val="Arial"/>
        <family val="2"/>
      </rPr>
      <t xml:space="preserve"> En el desarrollo de actividades realizadas en segundo trimestre de 2022 se realizaron 5 reuniones con las siguientes entidades Distritales: FDL SUBA, Secretaría de Integración Social - Comedores, Secretaría Distrital de Planeación, TRANSMILENIO, Secretaría de Cultura Recreación y Deporte, con el propósito de realizar convenios interadministrativos, presentando las propuestas y estructuración de estos de acuerdo con lo planteado con cada Entidad.</t>
    </r>
  </si>
  <si>
    <r>
      <rPr>
        <b/>
        <sz val="12"/>
        <rFont val="Arial"/>
        <family val="2"/>
      </rPr>
      <t>Segundo trimestre:</t>
    </r>
    <r>
      <rPr>
        <sz val="12"/>
        <rFont val="Arial"/>
        <family val="2"/>
      </rPr>
      <t xml:space="preserve"> INFORME DE GESTIÓN Y RESULTADOS META PROYECTO DE INVERSIÓN 7726 “Desarrollo Capacidades y Ampliación de Oportunidades de Jóvenes para su Inclusión Social y Productiva Bogotá” primer trimestre 2022</t>
    </r>
  </si>
  <si>
    <r>
      <rPr>
        <b/>
        <sz val="12"/>
        <rFont val="Arial"/>
        <family val="2"/>
      </rPr>
      <t xml:space="preserve">Segundo trimestre: </t>
    </r>
    <r>
      <rPr>
        <sz val="12"/>
        <rFont val="Arial"/>
        <family val="2"/>
      </rPr>
      <t>Al prolongarse la ley de garantías se han generados dificultades para realizar compromisos con las entidades.</t>
    </r>
  </si>
  <si>
    <r>
      <rPr>
        <b/>
        <sz val="12"/>
        <color rgb="FF000000"/>
        <rFont val="Arial"/>
        <family val="2"/>
      </rPr>
      <t>Tercer Trimestre</t>
    </r>
    <r>
      <rPr>
        <sz val="12"/>
        <color rgb="FF000000"/>
        <rFont val="Arial"/>
        <family val="2"/>
      </rPr>
      <t>: En el desarrollo de actividades realizadas en el tercer trimestre de 2022 se realizaron 5 reuniones con las siguientes entidades Distritales:Secretaría Distrital de Ambiente-SDA y Fondo de Desarrollo Local de San Cristóbal-FDLSC, Fondo de Desarrollo Local Ciudad Bolívar,Fondo de Desarrollo Local de Puente Aranda Empresa de Acueducto y Alcantarillado de Bogotá-EAAB,con el propósito de realizar convenios interadministrativos, presentando las propuestas y estructuración de estos de acuerdo con lo planteado con cada Entidad.</t>
    </r>
  </si>
  <si>
    <r>
      <rPr>
        <b/>
        <sz val="12"/>
        <color theme="1"/>
        <rFont val="Arial"/>
        <family val="2"/>
      </rPr>
      <t>Tercer Trimestre</t>
    </r>
    <r>
      <rPr>
        <sz val="12"/>
        <color theme="1"/>
        <rFont val="Arial"/>
        <family val="2"/>
      </rPr>
      <t>: INFORME DE GESTIÓN Y RESULTADOS META PROYECTO DE INVERSIÓN 7726 “Desarrollo Capacidades y Ampliación de Oportunidades de Jóvenes para su Inclusión Social y Productiva Bogotá” primer trimestre 2022</t>
    </r>
  </si>
  <si>
    <r>
      <rPr>
        <b/>
        <sz val="12"/>
        <color theme="1"/>
        <rFont val="Arial"/>
        <family val="2"/>
      </rPr>
      <t>Tercer Trimestre</t>
    </r>
    <r>
      <rPr>
        <sz val="12"/>
        <color theme="1"/>
        <rFont val="Arial"/>
        <family val="2"/>
      </rPr>
      <t>:Dificultades en la entidades por reducción de presupuesto para el año 2023</t>
    </r>
  </si>
  <si>
    <t>Cuarto Trimestre</t>
  </si>
  <si>
    <t>PAI-MP-STAF-2022-02</t>
  </si>
  <si>
    <t>2. Realizar el seguimiento a los convenios mediante un informe cualitativo y cuantitativo con corte trimestral</t>
  </si>
  <si>
    <t xml:space="preserve">4 informes de seguimiento </t>
  </si>
  <si>
    <t>Informe de gestión estrategia convenios – proyecto 7726</t>
  </si>
  <si>
    <r>
      <rPr>
        <b/>
        <sz val="12"/>
        <rFont val="Arial"/>
        <family val="2"/>
      </rPr>
      <t>Primer trimestre:</t>
    </r>
    <r>
      <rPr>
        <sz val="12"/>
        <rFont val="Arial"/>
        <family val="2"/>
      </rPr>
      <t xml:space="preserve"> El Informe de Gestión
estrategia de Convenios Modalidad Estímulo - CPS describe la gestión realizada durante los meses de enero, febrero y marzo en los componentes técnico y financiero, Jóvenes vinculados a convenios tercer trimestre y meta del proyecto 7726 .
</t>
    </r>
  </si>
  <si>
    <r>
      <rPr>
        <b/>
        <sz val="12"/>
        <rFont val="Arial"/>
        <family val="2"/>
      </rPr>
      <t>Primer trimestre:</t>
    </r>
    <r>
      <rPr>
        <sz val="12"/>
        <rFont val="Arial"/>
        <family val="2"/>
      </rPr>
      <t xml:space="preserve"> INFORME DE GESTIÓN
ESTRATEGIA DE CONVENIOS 
MODALIDAD ESTÍMULO - CPS
ENERO, FEBRERO Y MARZO 2022</t>
    </r>
  </si>
  <si>
    <r>
      <rPr>
        <b/>
        <sz val="12"/>
        <rFont val="Arial"/>
        <family val="2"/>
      </rPr>
      <t>Primer trimestre</t>
    </r>
    <r>
      <rPr>
        <sz val="12"/>
        <rFont val="Arial"/>
        <family val="2"/>
      </rPr>
      <t xml:space="preserve">: •Es indispensable la creación y actualización de procedimientos en el área operativa y administrativa que determinen la articulación con los procesos misiónales, a partir de la definición clara de actividades y responsabilidades dentro del proceso de formación de los/las jóvenes vinculados a las actividades de corresponsabilidad. </t>
    </r>
  </si>
  <si>
    <r>
      <rPr>
        <b/>
        <sz val="12"/>
        <rFont val="Arial"/>
        <family val="2"/>
      </rPr>
      <t xml:space="preserve">Segundo trimestre: </t>
    </r>
    <r>
      <rPr>
        <sz val="12"/>
        <rFont val="Arial"/>
        <family val="2"/>
      </rPr>
      <t xml:space="preserve">El Informe de Gestión
estrategia de Convenios Modalidad Estímulo - CPS describe la gestión realizada durante los meses de enero, febrero y marzo en los componentes técnico y financiero, Jóvenes vinculados a convenios tercer trimestre y meta del proyecto 7726 .
</t>
    </r>
  </si>
  <si>
    <r>
      <rPr>
        <b/>
        <sz val="12"/>
        <rFont val="Arial"/>
        <family val="2"/>
      </rPr>
      <t xml:space="preserve">Segundo trimestre: </t>
    </r>
    <r>
      <rPr>
        <sz val="12"/>
        <rFont val="Arial"/>
        <family val="2"/>
      </rPr>
      <t>INFORME DE GESTIÓN
ESTRATEGIA DE CONVENIOS 
MODALIDAD ESTÍMULO - CPS
ENERO-JUNIO 2022</t>
    </r>
  </si>
  <si>
    <r>
      <rPr>
        <b/>
        <sz val="12"/>
        <rFont val="Arial"/>
        <family val="2"/>
      </rPr>
      <t xml:space="preserve">Segundo trimestre:  </t>
    </r>
    <r>
      <rPr>
        <sz val="12"/>
        <rFont val="Arial"/>
        <family val="2"/>
      </rPr>
      <t>•Se deben fortalecer las estrategias sociales generadas y puestas en marcha en actividades de corresponsabilidad para continuar potencializando las competencias generales y específicas de el/la joven, para contribuir a la estructuración de un perfil idóneo requerido para el desarrollo de actividades laborales formales, acordes a la realidad de la sociedad actual, articulado con los procesos formativos que se desarrollan en cada uno de los contextos pedagógicos en los que participan los/las jóvenes del instituto</t>
    </r>
  </si>
  <si>
    <r>
      <rPr>
        <b/>
        <sz val="12"/>
        <rFont val="Arial"/>
        <family val="2"/>
      </rPr>
      <t xml:space="preserve">Tercer  trimestre: </t>
    </r>
    <r>
      <rPr>
        <sz val="12"/>
        <rFont val="Arial"/>
        <family val="2"/>
      </rPr>
      <t xml:space="preserve">El Informe de Gestión
estrategia de Convenios Modalidad Estímulo - CPS describe la gestión realizada durante los meses de julio,agosto,septimbre en los componentes técnico y financiero, Jóvenes vinculados a convenios tercer trimestre y meta del proyecto 7726 .
</t>
    </r>
  </si>
  <si>
    <r>
      <rPr>
        <b/>
        <sz val="12"/>
        <rFont val="Arial"/>
        <family val="2"/>
      </rPr>
      <t xml:space="preserve">Tercer  trimestre: </t>
    </r>
    <r>
      <rPr>
        <sz val="12"/>
        <rFont val="Arial"/>
        <family val="2"/>
      </rPr>
      <t>INFORME DE GESTIÓN
ESTRATEGIA DE CONVENIOS 
MODALIDAD ESTÍMULO - CPS
Julio,agosto,septiembre 2022</t>
    </r>
  </si>
  <si>
    <r>
      <rPr>
        <b/>
        <sz val="12"/>
        <color theme="1"/>
        <rFont val="Arial"/>
        <family val="2"/>
      </rPr>
      <t>Tercer Trimestre</t>
    </r>
    <r>
      <rPr>
        <sz val="12"/>
        <color theme="1"/>
        <rFont val="Arial"/>
        <family val="2"/>
      </rPr>
      <t>:Una vez superado el tiempo establecido por la ley de garantías, se reactivan las gestiones administrativas para la negociación, estructuración y firma de nuevos convenios interadministrativos,Las atenciones, acciones y seguimientos ejecutados en cada los convenios fortalecen la adaptación y permanencia a los procesos formativos, favoreciendo así la inclusión laboral de los/las jóvenes y una óptima de ejecución para el logro de las metas pactadas en cada minuta firmada</t>
    </r>
  </si>
  <si>
    <t>PAI-MP-STAF-2022-03</t>
  </si>
  <si>
    <t>3. Realizar un informe final de convenios ejecutados y/o gestionados en la vigencia 2022</t>
  </si>
  <si>
    <t xml:space="preserve">1 informe final </t>
  </si>
  <si>
    <t>Informe final de convenios ejecutados y/o gestionados en la vigencia 2022</t>
  </si>
  <si>
    <t>Primer Trimestre</t>
  </si>
  <si>
    <t>Segundo Trimestre</t>
  </si>
  <si>
    <t>Tercer Trimestre</t>
  </si>
  <si>
    <t>PAI-MP-STAF-2022-04</t>
  </si>
  <si>
    <t>4. Realizar la evaluación y el diagnóstico de los actores y/o Entidades claves para la generación de oportunidades de desarrollo socioeconómico para los AJ</t>
  </si>
  <si>
    <t>1 evaluación y 1 diagnóstico</t>
  </si>
  <si>
    <t>Evaluación y diagnóstico de los actores y/o Entidades claves para la generación de oportunidades de desarrollo socioeconómico para los AJ</t>
  </si>
  <si>
    <r>
      <rPr>
        <b/>
        <sz val="12"/>
        <rFont val="Arial"/>
        <family val="2"/>
      </rPr>
      <t>Segundo trimestre:</t>
    </r>
    <r>
      <rPr>
        <sz val="12"/>
        <rFont val="Arial"/>
        <family val="2"/>
      </rPr>
      <t xml:space="preserve"> Esta actividad inició su ejecución en el mes de JUNIO , periodo en el cual se establece la metodología para consolidación del diagnóstico de los actores y/o Entidades claves para la generación de oportunidades de desarrollo socioeconómico para los AJ.
Así mismo, se establecen las etapas que se adelantarán para la consolidación del documento. 
</t>
    </r>
  </si>
  <si>
    <r>
      <rPr>
        <b/>
        <sz val="12"/>
        <rFont val="Arial"/>
        <family val="2"/>
      </rPr>
      <t xml:space="preserve">Segundo trimestre: </t>
    </r>
    <r>
      <rPr>
        <sz val="12"/>
        <rFont val="Arial"/>
        <family val="2"/>
      </rPr>
      <t>Evaluación y el diagnóstico de los actores y/o Entidades claves para la generación de oportunidades de desarrollo socioeconómico para los AJ. 2022</t>
    </r>
  </si>
  <si>
    <r>
      <rPr>
        <b/>
        <sz val="12"/>
        <color theme="1"/>
        <rFont val="Arial"/>
        <family val="2"/>
      </rPr>
      <t>Tercer Trimestre</t>
    </r>
    <r>
      <rPr>
        <sz val="12"/>
        <color theme="1"/>
        <rFont val="Arial"/>
        <family val="2"/>
      </rPr>
      <t>: Durante el tercer trimestre el grupo de estructuración de convenios realizó difrentes reuniones con las siguientes entidades Distritales (Secretaría Distrital de Ambiente-SDA y Fondo de Desarrollo Local de San Cristóbal-FDLSC, Fondo de Desarrollo Local Ciudad Bolívar,Fondo de Desarrollo Local de Puente Aranda Empresa de Acueducto y Alcantarillado de Bogotá-EAAB) generando compromisos para concretar en posteriores reuniones.</t>
    </r>
  </si>
  <si>
    <r>
      <rPr>
        <b/>
        <sz val="12"/>
        <color theme="1"/>
        <rFont val="Arial"/>
        <family val="2"/>
      </rPr>
      <t xml:space="preserve">Tercer Trimestre: </t>
    </r>
    <r>
      <rPr>
        <sz val="12"/>
        <color theme="1"/>
        <rFont val="Arial"/>
        <family val="2"/>
      </rPr>
      <t>Evaluación y el diagnóstico de los actores y/o Entidades claves para la generación de oportunidades de desarrollo socioeconómico para los AJ. 2022</t>
    </r>
  </si>
  <si>
    <r>
      <rPr>
        <b/>
        <sz val="12"/>
        <color theme="1"/>
        <rFont val="Arial"/>
        <family val="2"/>
      </rPr>
      <t xml:space="preserve">Tercer Trimestre: </t>
    </r>
    <r>
      <rPr>
        <sz val="12"/>
        <color theme="1"/>
        <rFont val="Arial"/>
        <family val="2"/>
      </rPr>
      <t>Superado el periodo de ley de garantias se establecen reuiniones con el fin de concretar nuevos convenios.</t>
    </r>
  </si>
  <si>
    <t>PAI-MP-STAF-2022-05</t>
  </si>
  <si>
    <t>5. Realizar el control y/o seguimiento de los laboratorios de fábricas pedagógicas implementados (Laboratorio de confecciones y bicicletas)</t>
  </si>
  <si>
    <t>4 controles y/o seguimientos de los laboratorios de fábricas pedagógicas</t>
  </si>
  <si>
    <t>Informes de control y/o seguimiento</t>
  </si>
  <si>
    <t>No Aplica</t>
  </si>
  <si>
    <t>Equipo de Trabajo  Emprender</t>
  </si>
  <si>
    <r>
      <rPr>
        <b/>
        <sz val="12"/>
        <rFont val="Arial"/>
        <family val="2"/>
      </rPr>
      <t xml:space="preserve">Primer Trimestre: </t>
    </r>
    <r>
      <rPr>
        <sz val="12"/>
        <rFont val="Arial"/>
        <family val="2"/>
      </rPr>
      <t xml:space="preserve">
1. Se realiza seguimiento trimestral (enero - marzo) de los Laboratorios de Confecciones y Bicicletas con el fin de revisar los avances en cuanto al alistamiento, planeación y/o ejecución para la vigencia 2022,</t>
    </r>
  </si>
  <si>
    <r>
      <rPr>
        <b/>
        <sz val="12"/>
        <rFont val="Arial"/>
        <family val="2"/>
      </rPr>
      <t xml:space="preserve">Primer Trimestre: 
</t>
    </r>
    <r>
      <rPr>
        <sz val="12"/>
        <rFont val="Arial"/>
        <family val="2"/>
      </rPr>
      <t>1. Un informe (enero - marzo) de alistamiento, planeación y/o ejecución de los Laboratorios de Confecciones y Bicicletas para la vigencia 2022.</t>
    </r>
  </si>
  <si>
    <r>
      <t xml:space="preserve">Primer Trimestre: 
</t>
    </r>
    <r>
      <rPr>
        <sz val="12"/>
        <rFont val="Arial"/>
        <family val="2"/>
      </rPr>
      <t>1. Aunque se desarrolló el anteproyecto y el diseño de presupuesto para el año 2021, la ejecución propuesta no se llevó a cabo según lo previsto, lo cual impactó el inicio del proceso en el laboratorio bicicletas.
2. El número de jóvenes proyectado inicialmente era de 8, pero se redujo a 4 en razón a la deficiencia en los equipamientos e insumos en bicicletas</t>
    </r>
  </si>
  <si>
    <r>
      <t xml:space="preserve">Segundo Trimestre:
</t>
    </r>
    <r>
      <rPr>
        <sz val="12"/>
        <rFont val="Arial"/>
        <family val="2"/>
      </rPr>
      <t>1. Se realiza seguimiento trimestral (abril - junio) de los Laboratorios de Confecciones y Bicicletas con el fin de revisar los avances en cuanto al alistamiento, planeación y/o ejecución para la vigencia 2022.</t>
    </r>
  </si>
  <si>
    <r>
      <t xml:space="preserve">Segundo Trimestre:
</t>
    </r>
    <r>
      <rPr>
        <sz val="12"/>
        <rFont val="Arial"/>
        <family val="2"/>
      </rPr>
      <t>1. Un informe (abril - junio) de alistamiento, planeación y/o ejecución de los Laboratorios de Confecciones y Bicicletas para la vigencia 2022.</t>
    </r>
  </si>
  <si>
    <r>
      <t xml:space="preserve">Segundo Trimestre:
</t>
    </r>
    <r>
      <rPr>
        <sz val="12"/>
        <rFont val="Arial"/>
        <family val="2"/>
      </rPr>
      <t xml:space="preserve">1. De acuerdo a los retrasos presentados en el seguimiento anterior, se logra poner en marcha el laboratorio de bicicletas.
</t>
    </r>
  </si>
  <si>
    <r>
      <rPr>
        <b/>
        <sz val="12"/>
        <rFont val="Arial"/>
        <family val="2"/>
      </rPr>
      <t>Tercer Trimestre</t>
    </r>
    <r>
      <rPr>
        <sz val="12"/>
        <rFont val="Arial"/>
        <family val="2"/>
      </rPr>
      <t xml:space="preserve">
1. Se realiza seguimiento trimestral (julio - septiembre) de los Laboratorios de Confecciones y Bicicletas con el fin de revisar las acciones adelantadas en el trimestre en mención de la vigencia 2022.</t>
    </r>
  </si>
  <si>
    <r>
      <rPr>
        <b/>
        <sz val="12"/>
        <rFont val="Arial"/>
        <family val="2"/>
      </rPr>
      <t xml:space="preserve">Tercer Trimestre:
</t>
    </r>
    <r>
      <rPr>
        <sz val="12"/>
        <rFont val="Arial"/>
        <family val="2"/>
      </rPr>
      <t>1. Un informe (julio - septiembre) de planeación y/o ejecución de los Laboratorios de Confecciones y Bicicletas para la vigencia 2022.</t>
    </r>
  </si>
  <si>
    <r>
      <rPr>
        <b/>
        <sz val="12"/>
        <rFont val="Arial"/>
        <family val="2"/>
      </rPr>
      <t>Tercer Trimestre:</t>
    </r>
    <r>
      <rPr>
        <sz val="12"/>
        <rFont val="Arial"/>
        <family val="2"/>
      </rPr>
      <t xml:space="preserve">
1. Desarticulación entre áreas internas de presupuestos, lo que genera demora en la adquisición de bienes e insumos.
2. Reorganización institucionalque no permite la fluidez de los procesos urgentes y que se requieren para el buen desarrollo del laboratorio.</t>
    </r>
    <r>
      <rPr>
        <i/>
        <sz val="12"/>
        <rFont val="Arial"/>
        <family val="2"/>
      </rPr>
      <t xml:space="preserve">
</t>
    </r>
  </si>
  <si>
    <t>PAI-MP-STAF-2022-06</t>
  </si>
  <si>
    <t>6. Realizar implementación y seguimiento de laboratorios de Fábricas Pedagógicas para la generación de oportunidades a los Jóvenes beneficiarios del IDIPRON.</t>
  </si>
  <si>
    <t>1 Implementación y seguimiento de laboratorios de Fábricas Pedagógicas</t>
  </si>
  <si>
    <t>Informes de implementación y seguimiento</t>
  </si>
  <si>
    <r>
      <rPr>
        <b/>
        <sz val="12"/>
        <rFont val="Arial"/>
        <family val="2"/>
      </rPr>
      <t>Tercer Trimestre:</t>
    </r>
    <r>
      <rPr>
        <sz val="12"/>
        <rFont val="Arial"/>
        <family val="2"/>
      </rPr>
      <t xml:space="preserve">
1. Se realiza un Informe de Implementación y  acciones adelantadas en la laboratorio de maderas.
</t>
    </r>
  </si>
  <si>
    <r>
      <rPr>
        <b/>
        <sz val="12"/>
        <rFont val="Arial"/>
        <family val="2"/>
      </rPr>
      <t>Tercer Trimestre</t>
    </r>
    <r>
      <rPr>
        <b/>
        <sz val="12"/>
        <color rgb="FF808080"/>
        <rFont val="Arial"/>
        <family val="2"/>
      </rPr>
      <t xml:space="preserve">
</t>
    </r>
    <r>
      <rPr>
        <sz val="12"/>
        <rFont val="Arial"/>
        <family val="2"/>
      </rPr>
      <t>1. Un informe de avances en la Implementación y/o actividades desarrolladas en el tercer trimestre de la vigencia.</t>
    </r>
  </si>
  <si>
    <r>
      <t xml:space="preserve">Tercer Trimestre
</t>
    </r>
    <r>
      <rPr>
        <sz val="12"/>
        <rFont val="Arial"/>
        <family val="2"/>
      </rPr>
      <t>1.</t>
    </r>
    <r>
      <rPr>
        <b/>
        <sz val="12"/>
        <rFont val="Arial"/>
        <family val="2"/>
      </rPr>
      <t xml:space="preserve"> </t>
    </r>
    <r>
      <rPr>
        <sz val="12"/>
        <rFont val="Arial"/>
        <family val="2"/>
      </rPr>
      <t>Reorganización institucionalque no permite la fluidez de los procesos urgentes y que se requieren para el buen desarrollo del laboratorio.</t>
    </r>
  </si>
  <si>
    <t>PAI-MP-STAF-2022-07</t>
  </si>
  <si>
    <t>7. Promover la formalización, operación y vinculación de beneficiarios a la Ruta de Emprendimiento y empleabilidad en todos los contextos pedagógicos.</t>
  </si>
  <si>
    <t xml:space="preserve">150 jóvenes vinculados a la Ruta  de Emprendimiento y empleabilidad </t>
  </si>
  <si>
    <t>Base de datos SIMI</t>
  </si>
  <si>
    <r>
      <rPr>
        <b/>
        <sz val="12"/>
        <rFont val="Arial"/>
        <family val="2"/>
      </rPr>
      <t xml:space="preserve">Segundo Trimestre:
</t>
    </r>
    <r>
      <rPr>
        <sz val="12"/>
        <rFont val="Arial"/>
        <family val="2"/>
      </rPr>
      <t xml:space="preserve">1. Se realiza la inclusión de 280 jóvenes únicos en total en las rutas de emprendimiento y empleabilidad en lo adelantado en la vigencia 2022. </t>
    </r>
  </si>
  <si>
    <r>
      <t xml:space="preserve">Segundo Trimestre:
</t>
    </r>
    <r>
      <rPr>
        <sz val="12"/>
        <rFont val="Arial"/>
        <family val="2"/>
      </rPr>
      <t xml:space="preserve">1. Una base de datos Excel reportada por Soporte del Sistema de Información Misional (SIMI), donde se muestran los jóvenes nuevos en la vigencia 2022 incluidos en las rutas de emprendimiento y empleabilidad. </t>
    </r>
  </si>
  <si>
    <r>
      <t xml:space="preserve">Segundo Trimestre:
</t>
    </r>
    <r>
      <rPr>
        <sz val="12"/>
        <rFont val="Arial"/>
        <family val="2"/>
      </rPr>
      <t>Para el segundo trimestre no se presentaron limitantes.</t>
    </r>
  </si>
  <si>
    <r>
      <t xml:space="preserve">Tercer Trimestre:
</t>
    </r>
    <r>
      <rPr>
        <sz val="12"/>
        <rFont val="Arial"/>
        <family val="2"/>
      </rPr>
      <t xml:space="preserve">1. Se realiza la inclusión de 130 jóvenes únicos en total en las rutas de emprendimiento y empleabilidad para el tercer trimestre de la vigencia 2022. </t>
    </r>
  </si>
  <si>
    <r>
      <t xml:space="preserve">Tercer Trimestre:
</t>
    </r>
    <r>
      <rPr>
        <sz val="12"/>
        <rFont val="Arial"/>
        <family val="2"/>
      </rPr>
      <t>Una base de datos excel reportada por Soporte del Sistema de Información Misional (SIMI), donde se muestran los jóvenes nuevos vinculados para el tercer trimestre de la vigencia 2022.</t>
    </r>
  </si>
  <si>
    <r>
      <rPr>
        <b/>
        <sz val="12"/>
        <rFont val="Arial"/>
        <family val="2"/>
      </rPr>
      <t>Tercer Trimestre:</t>
    </r>
    <r>
      <rPr>
        <i/>
        <sz val="12"/>
        <rFont val="Arial"/>
        <family val="2"/>
      </rPr>
      <t xml:space="preserve">
</t>
    </r>
    <r>
      <rPr>
        <sz val="12"/>
        <rFont val="Arial"/>
        <family val="2"/>
      </rPr>
      <t>Para el tercer trimestre no se presentaron limitantes.</t>
    </r>
  </si>
  <si>
    <t>PAI-MP-STAF-2022-08</t>
  </si>
  <si>
    <t xml:space="preserve">8. Realizar un informe final de lo ejecutado en la Ruta de Emprendimiento y empleabilidad en todos los contextos pedagógicos de la vigencia 2022. </t>
  </si>
  <si>
    <t>Informe final de lo ejecutado en la ruta de emprendimiento y empleabilidad en la vigencia 2022</t>
  </si>
  <si>
    <t xml:space="preserve">Ampliar y diversificar la oferta de servicios de la entidad </t>
  </si>
  <si>
    <t>Fortalecer la estrategia "Cultura Ciudadana"</t>
  </si>
  <si>
    <t>Son todas las actividades que propendan a la vinculación de 7000 jóvenes mediante estrategias para oportunidades socioeconómicas</t>
  </si>
  <si>
    <t xml:space="preserve">Vinculación de jóvenes a la estrategia Cultura Ciudadana
Actividades del componente artístico y logístico desarrolladas
</t>
  </si>
  <si>
    <t>PAI-MP-STAF-2022-09</t>
  </si>
  <si>
    <t xml:space="preserve">9. Realizar las actividades Institucionales e Interinstitucionales programadas en el componente artístico y circo barrial de Nicoló de la estrategia Cultura Ciudadana </t>
  </si>
  <si>
    <t xml:space="preserve">10 informes de gestión  </t>
  </si>
  <si>
    <t>10 Informes de gestión de la ejecución de la estrategia Cultura Ciudadana</t>
  </si>
  <si>
    <t xml:space="preserve">Equipo de Trabajo Cultura Ciudadana </t>
  </si>
  <si>
    <r>
      <rPr>
        <b/>
        <sz val="12"/>
        <rFont val="Arial"/>
        <family val="2"/>
      </rPr>
      <t>Primer Trimestre:</t>
    </r>
    <r>
      <rPr>
        <sz val="12"/>
        <rFont val="Arial"/>
        <family val="2"/>
      </rPr>
      <t xml:space="preserve"> Para el primer trimestre del año 2022 se cumple al 100% con todas las solicitudes recibidas para el componente artístico teniendo como mayor porcentaje de participación en el distrito intervenciones de batucada en diferentes actividades institucionales e interinstitucionales , se realiza la entrega de los nuevos uniformes de cultura ciudadana para cada uno de los jóvenes e la estrategia.</t>
    </r>
  </si>
  <si>
    <r>
      <rPr>
        <b/>
        <sz val="12"/>
        <rFont val="Arial"/>
        <family val="2"/>
      </rPr>
      <t>Primer Trimestre:</t>
    </r>
    <r>
      <rPr>
        <sz val="12"/>
        <rFont val="Arial"/>
        <family val="2"/>
      </rPr>
      <t xml:space="preserve"> Informes mensuales de gestión por componente 
</t>
    </r>
  </si>
  <si>
    <r>
      <rPr>
        <b/>
        <sz val="12"/>
        <rFont val="Arial"/>
        <family val="2"/>
      </rPr>
      <t>Primer Trimestre:</t>
    </r>
    <r>
      <rPr>
        <sz val="12"/>
        <rFont val="Arial"/>
        <family val="2"/>
      </rPr>
      <t xml:space="preserve"> Se presenta una ola de contagio por covid 19 entre los jóvenes de la estrategia de cultura ciudadana. Se realiza los aislamientos correspondientes y trabajos virtuales en casa.</t>
    </r>
  </si>
  <si>
    <r>
      <rPr>
        <b/>
        <sz val="12"/>
        <rFont val="Arial"/>
        <family val="2"/>
      </rPr>
      <t>Segundo Trimestre:</t>
    </r>
    <r>
      <rPr>
        <sz val="12"/>
        <rFont val="Arial"/>
        <family val="2"/>
      </rPr>
      <t xml:space="preserve"> Para el segundo  trimestre del año 2022 se cumplen al 100% con todas las solicitudes recibidas para el componente artístico teniendo como mayor porcentaje de participación en el distrito intervenciones de batucada  y seguido por jornadas pedagógicas en la cual se realiza creación de nuevos productos para intervenciones en el espacio publico del distrito de igual forma se realiza focalización de las habilidades de cada uno de los orientadores para su enseñanza diaria frente a los grupos artísticos teniendo como pilares la danza, el muralismo y el teatro, por aparte del circo barrial Nicoló se presente intervenciones en diferente espacios culturales teniendo cumplimiento al 100 % en sus actividades y con jornadas de entrenamientos para nuevas puestas en escena.</t>
    </r>
  </si>
  <si>
    <r>
      <rPr>
        <b/>
        <sz val="12"/>
        <rFont val="Arial"/>
        <family val="2"/>
      </rPr>
      <t xml:space="preserve">Segundo Trimestre: </t>
    </r>
    <r>
      <rPr>
        <sz val="12"/>
        <rFont val="Arial"/>
        <family val="2"/>
      </rPr>
      <t xml:space="preserve">Informe de gestión segundo trimestre. 
Informe de gestión primer semestre 2022
</t>
    </r>
  </si>
  <si>
    <r>
      <rPr>
        <b/>
        <sz val="12"/>
        <rFont val="Arial"/>
        <family val="2"/>
      </rPr>
      <t>Tercer Trimestre:</t>
    </r>
    <r>
      <rPr>
        <sz val="12"/>
        <rFont val="Arial"/>
        <family val="2"/>
      </rPr>
      <t>Para el tercer  trimestre del año 2022 se cuempleal 100% con todas las solictudes reibidas para el componente artistico teniendo como mayor porcentaje de participacion en el distrito intervenciones de batucada  y seguido por jornadas pedagogicas en la cual se realiza creacion de nuevos productos para intervenciones en el espacio publico del distrito de igual forma se realiza focalizacion de las habilidades de cada uno de los orientadores para su enseñanza diaria frente a los grupos artisticos teniendo como pilares la danza,el muralismo y el teatro, por parte del circo barrial nicolo se presente intervenciones en diferente espacios cultutrales teniendo cumplimiento al 100 % en sus actividades y con jornadas de entrenamientos para nuevas puestas en escena.</t>
    </r>
  </si>
  <si>
    <r>
      <rPr>
        <b/>
        <sz val="12"/>
        <rFont val="Arial"/>
        <family val="2"/>
      </rPr>
      <t xml:space="preserve">Tercer Trimestre: </t>
    </r>
    <r>
      <rPr>
        <sz val="12"/>
        <rFont val="Arial"/>
        <family val="2"/>
      </rPr>
      <t xml:space="preserve">Informes de gestión tercer trimestre 2022.
</t>
    </r>
  </si>
  <si>
    <r>
      <rPr>
        <b/>
        <sz val="12"/>
        <rFont val="Arial"/>
        <family val="2"/>
      </rPr>
      <t xml:space="preserve">Tercer Trimestre: </t>
    </r>
    <r>
      <rPr>
        <sz val="12"/>
        <rFont val="Arial"/>
        <family val="2"/>
      </rPr>
      <t>Para el tercer trimestre no se presentaron limitantes.</t>
    </r>
  </si>
  <si>
    <t>PAI-MP-STAF-2022-10</t>
  </si>
  <si>
    <t xml:space="preserve">10. Realizar las actividades Institucionales e Interinstitucionales programadas en el componente logístico de la estrategia Cultura Ciudadana </t>
  </si>
  <si>
    <r>
      <rPr>
        <b/>
        <sz val="12"/>
        <rFont val="Arial"/>
        <family val="2"/>
      </rPr>
      <t>Primer Trimestre:</t>
    </r>
    <r>
      <rPr>
        <sz val="12"/>
        <rFont val="Arial"/>
        <family val="2"/>
      </rPr>
      <t xml:space="preserve"> 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</si>
  <si>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rPr>
        <b/>
        <sz val="12"/>
        <rFont val="Arial"/>
        <family val="2"/>
      </rPr>
      <t>Primer Trimestre</t>
    </r>
    <r>
      <rPr>
        <sz val="12"/>
        <rFont val="Arial"/>
        <family val="2"/>
      </rPr>
      <t xml:space="preserve">: Informes mensuales de gestión por componente 
</t>
    </r>
  </si>
  <si>
    <r>
      <rPr>
        <b/>
        <sz val="12"/>
        <rFont val="Arial"/>
        <family val="2"/>
      </rPr>
      <t xml:space="preserve">Segundo Trimestre: </t>
    </r>
    <r>
      <rPr>
        <sz val="12"/>
        <rFont val="Arial"/>
        <family val="2"/>
      </rPr>
      <t>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</si>
  <si>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rPr>
        <b/>
        <sz val="12"/>
        <rFont val="Arial"/>
        <family val="2"/>
      </rPr>
      <t xml:space="preserve">Tercer Trimestre: </t>
    </r>
    <r>
      <rPr>
        <sz val="12"/>
        <rFont val="Arial"/>
        <family val="2"/>
      </rPr>
      <t xml:space="preserve">Para el tercer trimestre del año 2022 se cumple al 100% con todas las solicitudes reibidas para el componente logistico teniendo como mayor porcentaje de participacion en el distrito intervenciones institucionales en la cual se realiza apoyo logistico en armado de tarima, carpas y montaje de sonido ,al  de igual forma apoyo documental al area del insituto y tambien a la estrategia de caminando relajo y territorio se sigue reforzando los talleres pedagogicos  a cultura ciudadana conjuntamente con tallerista de secretaria de gobierno. </t>
    </r>
  </si>
  <si>
    <t>PAI-MP-STAF-2022-11</t>
  </si>
  <si>
    <t xml:space="preserve">11. Realizar un informe final de lo ejecutado en la estrategia Cultura Ciudadana </t>
  </si>
  <si>
    <t>Informe final de lo ejecutado en la estrategia Cultura Ciudadana vigencia 2022</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</si>
  <si>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</si>
  <si>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</si>
  <si>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</si>
  <si>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</si>
  <si>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</si>
  <si>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PAI-MP-STAF-2022-12</t>
  </si>
  <si>
    <t xml:space="preserve">Realizar actividades propias del grupo de trabajo  para el fortalecimiento de la política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</si>
  <si>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</si>
  <si>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</si>
  <si>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</si>
  <si>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Equipo de Trabajo </t>
  </si>
  <si>
    <r>
      <t xml:space="preserve">Primer Trimestre: </t>
    </r>
    <r>
      <rPr>
        <sz val="12"/>
        <rFont val="Arial"/>
        <family val="2"/>
      </rPr>
      <t xml:space="preserve">Se realizó el seguimiento de planes de acción e indicadores estratégicos correspondientes al primer trimestre de la vigencia 2022. </t>
    </r>
  </si>
  <si>
    <r>
      <t xml:space="preserve">Primer Trimestre: 
</t>
    </r>
    <r>
      <rPr>
        <sz val="12"/>
        <rFont val="Arial"/>
        <family val="2"/>
      </rPr>
      <t>Matriz de Excel de reporte
Pantallazo de cargue en drive de las evidencias</t>
    </r>
  </si>
  <si>
    <r>
      <t>Primer Trimestre:</t>
    </r>
    <r>
      <rPr>
        <sz val="12"/>
        <rFont val="Arial"/>
        <family val="2"/>
      </rPr>
      <t xml:space="preserve"> No se presentó ninguna limitación para cumplir con la actividad</t>
    </r>
  </si>
  <si>
    <r>
      <t xml:space="preserve">Segundo Trimestre: </t>
    </r>
    <r>
      <rPr>
        <sz val="12"/>
        <rFont val="Arial"/>
        <family val="2"/>
      </rPr>
      <t xml:space="preserve">Se realizó el seguimiento de planes de acción e indicadores estratégicos correspondientes al seguido trimestre de la vigencia 2022. </t>
    </r>
  </si>
  <si>
    <r>
      <t xml:space="preserve">Segundo Trimestre: 
</t>
    </r>
    <r>
      <rPr>
        <sz val="12"/>
        <rFont val="Arial"/>
        <family val="2"/>
      </rPr>
      <t>Matriz de Excel de reporte
Pantallazo de cargue en drive de las evidencias</t>
    </r>
  </si>
  <si>
    <r>
      <t>Segundo Trimestre:</t>
    </r>
    <r>
      <rPr>
        <sz val="12"/>
        <rFont val="Arial"/>
        <family val="2"/>
      </rPr>
      <t xml:space="preserve"> No se presentó ninguna limitación para cumplir con la actividad</t>
    </r>
  </si>
  <si>
    <r>
      <t xml:space="preserve">Tercer Trimestre: </t>
    </r>
    <r>
      <rPr>
        <sz val="12"/>
        <rFont val="Arial"/>
        <family val="2"/>
      </rPr>
      <t xml:space="preserve">Se realizó el seguimiento de planes de acción e indicadores estratégicos correspondientes al  tercer trimestre de la vigencia 2022. </t>
    </r>
  </si>
  <si>
    <r>
      <t xml:space="preserve">Tercer Trimestre: 
</t>
    </r>
    <r>
      <rPr>
        <sz val="12"/>
        <rFont val="Arial"/>
        <family val="2"/>
      </rPr>
      <t>Matriz de Excel de reporte
Pantallazo de cargue en drive de las evidencias</t>
    </r>
  </si>
  <si>
    <r>
      <t>Tercer Trimestre:</t>
    </r>
    <r>
      <rPr>
        <sz val="12"/>
        <rFont val="Arial"/>
        <family val="2"/>
      </rPr>
      <t xml:space="preserve"> No se presentó ninguna limitación para cumplir con la actividad</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</si>
  <si>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</si>
  <si>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</si>
  <si>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</si>
  <si>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</si>
  <si>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</si>
  <si>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PAI-MP-STAF-2022-13</t>
  </si>
  <si>
    <t>Realizar monitoreo a los planes de mejoramiento del grupo de trabajo</t>
  </si>
  <si>
    <t>3 monitoreos</t>
  </si>
  <si>
    <t>No aplica</t>
  </si>
  <si>
    <r>
      <rPr>
        <b/>
        <sz val="12"/>
        <rFont val="Arial"/>
        <family val="2"/>
      </rPr>
      <t xml:space="preserve">Segundo trimestre: </t>
    </r>
    <r>
      <rPr>
        <sz val="12"/>
        <rFont val="Arial"/>
        <family val="2"/>
      </rPr>
      <t xml:space="preserve">Se realizó seguimiento del Plan de mejoramiento convenios, emprender y cultura ciudadana </t>
    </r>
  </si>
  <si>
    <r>
      <rPr>
        <b/>
        <sz val="12"/>
        <rFont val="Arial"/>
        <family val="2"/>
      </rPr>
      <t xml:space="preserve">Segundo trimestre: </t>
    </r>
    <r>
      <rPr>
        <sz val="12"/>
        <rFont val="Arial"/>
        <family val="2"/>
      </rPr>
      <t>Matriz de Excel de reporte
Pantallazo de cargue en drive de las evidencias</t>
    </r>
  </si>
  <si>
    <r>
      <rPr>
        <b/>
        <sz val="12"/>
        <rFont val="Arial"/>
        <family val="2"/>
      </rPr>
      <t xml:space="preserve">Segundo trimestre: </t>
    </r>
    <r>
      <rPr>
        <sz val="12"/>
        <rFont val="Arial"/>
        <family val="2"/>
      </rPr>
      <t>No se presentó ninguna limitación para cumplir con la actividad</t>
    </r>
  </si>
  <si>
    <r>
      <rPr>
        <b/>
        <sz val="12"/>
        <rFont val="Arial"/>
        <family val="2"/>
      </rPr>
      <t xml:space="preserve">Tercer trimestre: </t>
    </r>
    <r>
      <rPr>
        <sz val="12"/>
        <rFont val="Arial"/>
        <family val="2"/>
      </rPr>
      <t xml:space="preserve">Se realizó el segundo seguimiento del Plan de mejoramiento de convenios y  emprender, de acuerdo con las acciones que continuan en ejecución y que se encuentran abiertas en el tablero de control de la entidad. </t>
    </r>
  </si>
  <si>
    <r>
      <rPr>
        <b/>
        <sz val="12"/>
        <rFont val="Arial"/>
        <family val="2"/>
      </rPr>
      <t xml:space="preserve">Tercer trimestre: </t>
    </r>
    <r>
      <rPr>
        <sz val="12"/>
        <rFont val="Arial"/>
        <family val="2"/>
      </rPr>
      <t>Matriz de Excel de reporte
Pantallazo de cargue en drive de las evidencias</t>
    </r>
  </si>
  <si>
    <r>
      <rPr>
        <b/>
        <sz val="12"/>
        <rFont val="Arial"/>
        <family val="2"/>
      </rPr>
      <t xml:space="preserve">Tercer trimestre: </t>
    </r>
    <r>
      <rPr>
        <sz val="12"/>
        <rFont val="Arial"/>
        <family val="2"/>
      </rPr>
      <t>No se presentó ninguna limitación para cumplir con la actividad</t>
    </r>
  </si>
  <si>
    <t>** El resultado debe propender por obtener una ejecución del 100% en este componente</t>
  </si>
  <si>
    <t>OTRAS ACCIONES DEL PROCESO - PLAN OPERATIVO</t>
  </si>
  <si>
    <t>Tema/Categoría</t>
  </si>
  <si>
    <t>Código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</si>
  <si>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</si>
  <si>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</si>
  <si>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</si>
  <si>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</si>
  <si>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</si>
  <si>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</si>
  <si>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Realizar actividades propias del grupo de trabajo  para el fortalecimiento de la política de la política de  Seguimiento y evaluación del desempeño institucional 
PAI-MP-STAF-2022-12</t>
  </si>
  <si>
    <t>PAO-AC-2022-03</t>
  </si>
  <si>
    <t>Realizar monitoreo del plan de acción e indicadores estratégicos</t>
  </si>
  <si>
    <t>4 monitoreos</t>
  </si>
  <si>
    <r>
      <rPr>
        <b/>
        <sz val="12"/>
        <rFont val="Arial"/>
        <family val="2"/>
      </rPr>
      <t>Primer Trimestre:</t>
    </r>
    <r>
      <rPr>
        <sz val="12"/>
        <rFont val="Arial"/>
        <family val="2"/>
      </rPr>
      <t xml:space="preserve"> Se realizó el seguimiento de planes de acción e indicadores estratégicos correspondientes al primer trimestre de la vigencia 2022. </t>
    </r>
  </si>
  <si>
    <r>
      <rPr>
        <b/>
        <sz val="12"/>
        <rFont val="Arial"/>
        <family val="2"/>
      </rPr>
      <t xml:space="preserve">Primer Trimestre: </t>
    </r>
    <r>
      <rPr>
        <sz val="12"/>
        <rFont val="Arial"/>
        <family val="2"/>
      </rPr>
      <t>Matriz de Excel de reporte
Pantallazo de cargue en drive de las evidencias</t>
    </r>
  </si>
  <si>
    <r>
      <rPr>
        <b/>
        <sz val="12"/>
        <rFont val="Arial"/>
        <family val="2"/>
      </rPr>
      <t>Primer Trimestre:</t>
    </r>
    <r>
      <rPr>
        <sz val="12"/>
        <rFont val="Arial"/>
        <family val="2"/>
      </rPr>
      <t xml:space="preserve"> No se presentó ninguna limitación para cumplir con la actividad</t>
    </r>
  </si>
  <si>
    <r>
      <rPr>
        <b/>
        <sz val="12"/>
        <rFont val="Arial"/>
        <family val="2"/>
      </rPr>
      <t>Segundo Trimestre:</t>
    </r>
    <r>
      <rPr>
        <sz val="12"/>
        <rFont val="Arial"/>
        <family val="2"/>
      </rPr>
      <t xml:space="preserve"> Se realizó el seguimiento de planes de acción e indicadores estratégicos correspondientes al segundo trimestre de la vigencia 2022. </t>
    </r>
  </si>
  <si>
    <r>
      <rPr>
        <b/>
        <sz val="12"/>
        <rFont val="Arial"/>
        <family val="2"/>
      </rPr>
      <t xml:space="preserve">Segundo Trimestre: </t>
    </r>
    <r>
      <rPr>
        <sz val="12"/>
        <rFont val="Arial"/>
        <family val="2"/>
      </rPr>
      <t>Matriz de Excel de reporte
Pantallazo de cargue en drive de las evidencias</t>
    </r>
  </si>
  <si>
    <r>
      <rPr>
        <b/>
        <sz val="12"/>
        <rFont val="Arial"/>
        <family val="2"/>
      </rPr>
      <t>Segundo Trimestre:</t>
    </r>
    <r>
      <rPr>
        <sz val="12"/>
        <rFont val="Arial"/>
        <family val="2"/>
      </rPr>
      <t xml:space="preserve"> No se presentó ninguna limitación para cumplir con la actividad</t>
    </r>
  </si>
  <si>
    <r>
      <rPr>
        <b/>
        <sz val="12"/>
        <rFont val="Arial"/>
        <family val="2"/>
      </rPr>
      <t>Tercer Trimestre:</t>
    </r>
    <r>
      <rPr>
        <sz val="12"/>
        <rFont val="Arial"/>
        <family val="2"/>
      </rPr>
      <t xml:space="preserve"> Se realizó el seguimiento de planes de acción e indicadores estratégicos correspondientes al  tercer trimestre de la vigencia 2022. </t>
    </r>
  </si>
  <si>
    <r>
      <rPr>
        <b/>
        <sz val="12"/>
        <rFont val="Arial"/>
        <family val="2"/>
      </rPr>
      <t xml:space="preserve">Tercer Trimestre: </t>
    </r>
    <r>
      <rPr>
        <sz val="12"/>
        <rFont val="Arial"/>
        <family val="2"/>
      </rPr>
      <t>Matriz de Excel de reporte
Pantallazo de cargue en drive de las evidencias</t>
    </r>
  </si>
  <si>
    <r>
      <rPr>
        <b/>
        <sz val="12"/>
        <rFont val="Arial"/>
        <family val="2"/>
      </rPr>
      <t>Tercer Trimestre:</t>
    </r>
    <r>
      <rPr>
        <sz val="12"/>
        <rFont val="Arial"/>
        <family val="2"/>
      </rPr>
      <t xml:space="preserve"> No se presentó ninguna limitación para cumplir con la actividad</t>
    </r>
  </si>
  <si>
    <t>PAO-AC-2022-04</t>
  </si>
  <si>
    <t>Realizar monitoreo de indicadores de gestión</t>
  </si>
  <si>
    <r>
      <t xml:space="preserve">Segundo Trimestre: </t>
    </r>
    <r>
      <rPr>
        <sz val="12"/>
        <rFont val="Arial"/>
        <family val="2"/>
      </rPr>
      <t xml:space="preserve">Se realizó el seguimiento de los indicadores de gestión del primer y segundo trimestre de la vigencia. </t>
    </r>
  </si>
  <si>
    <r>
      <t xml:space="preserve">Segundo Trimestre: </t>
    </r>
    <r>
      <rPr>
        <sz val="12"/>
        <rFont val="Arial"/>
        <family val="2"/>
      </rPr>
      <t>Matriz de Excel de reporte
Pantallazo de cargue en drive de las evidencias</t>
    </r>
  </si>
  <si>
    <r>
      <t xml:space="preserve">Tercer Trimestre: </t>
    </r>
    <r>
      <rPr>
        <sz val="12"/>
        <rFont val="Arial"/>
        <family val="2"/>
      </rPr>
      <t xml:space="preserve">Se realizó el seguimiento de los indicadores de gestión del tercer trimestre de la vigencia 2022 </t>
    </r>
  </si>
  <si>
    <r>
      <t xml:space="preserve">Tercer Trimestre: </t>
    </r>
    <r>
      <rPr>
        <sz val="12"/>
        <rFont val="Arial"/>
        <family val="2"/>
      </rPr>
      <t>Matriz de Excel de reporte
Pantallazo de cargue en drive de las evidencias</t>
    </r>
  </si>
  <si>
    <t>PAO-AC-2022-05</t>
  </si>
  <si>
    <t>Realizar monitoreo de mapas de riesgos de gestión y corrupción</t>
  </si>
  <si>
    <r>
      <t xml:space="preserve">Segundo Trimestre: </t>
    </r>
    <r>
      <rPr>
        <sz val="12"/>
        <rFont val="Arial"/>
        <family val="2"/>
      </rPr>
      <t>Se realizó el seguimiento de los mapas de riesgos de gestión y corrupción de la estrategia de Convenios</t>
    </r>
  </si>
  <si>
    <r>
      <t>Segundo Trimestre:</t>
    </r>
    <r>
      <rPr>
        <sz val="12"/>
        <rFont val="Arial"/>
        <family val="2"/>
      </rPr>
      <t xml:space="preserve"> Matriz de Excel de reporte
Pantallazo de cargue en drive de las evidencias</t>
    </r>
  </si>
  <si>
    <r>
      <t xml:space="preserve">Tercer Trimestre: </t>
    </r>
    <r>
      <rPr>
        <sz val="12"/>
        <rFont val="Arial"/>
        <family val="2"/>
      </rPr>
      <t>Se realizó el seguimiento de los mapas de riesgos de gestión y corrupción de la estrategia de Convenios.</t>
    </r>
  </si>
  <si>
    <r>
      <t>Tercer Trimestre:</t>
    </r>
    <r>
      <rPr>
        <sz val="12"/>
        <rFont val="Arial"/>
        <family val="2"/>
      </rPr>
      <t xml:space="preserve"> Matriz de Excel de reporte
Pantallazo de cargue en drive de las evidencias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</si>
  <si>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</si>
  <si>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</si>
  <si>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</si>
  <si>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</si>
  <si>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</si>
  <si>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</si>
  <si>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</si>
  <si>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</si>
  <si>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</si>
  <si>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</si>
  <si>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</si>
  <si>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</si>
  <si>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</si>
  <si>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</si>
  <si>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</si>
  <si>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</si>
  <si>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</si>
  <si>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</si>
  <si>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</si>
  <si>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Miguel Angel Perez - Delegado tipo B MIPG - Convenios </t>
  </si>
  <si>
    <t>Fabian Andres Correa Alvarez  - Subdirector de oportunidades [E]</t>
  </si>
  <si>
    <t xml:space="preserve">Gina Paola Segura </t>
  </si>
  <si>
    <t xml:space="preserve">Holving Andrés Salguero Cardenas - Delegado tipo B MIPG - Cultura Ciudadana </t>
  </si>
  <si>
    <t>Fecha de aprobación:</t>
  </si>
  <si>
    <t>Fecha de revisión :</t>
  </si>
  <si>
    <t>Jefferson Sterling Plazas -  Delegado tipo B MIPG - Emprender</t>
  </si>
  <si>
    <t>Responsable de área/dependencia</t>
  </si>
  <si>
    <t>Iván Felipe Vargas Aldana - Responsable estrategia Convenios</t>
  </si>
  <si>
    <t xml:space="preserve">María Angélica Lozano - Responsable estrategia Cultura Ciudadana </t>
  </si>
  <si>
    <t>MIPG - STAF</t>
  </si>
  <si>
    <t>Alejandro Uscategui Russ - Responsable estrategia Emprender</t>
  </si>
  <si>
    <t>Revisó: Karen Viviana Rojas Pérez - Delegado Tipo A MIPG - SECRETARIA GENERAL</t>
  </si>
  <si>
    <t>SEGUIMIENTO Y MEJORAMIENTO DE LA GESTIÓN</t>
  </si>
  <si>
    <t>E-SMG-FT-008</t>
  </si>
  <si>
    <t>HOJA DE VIDA Y MONITOREO INDICADOR</t>
  </si>
  <si>
    <t>VIGENCIA DESDE</t>
  </si>
  <si>
    <t>INFORMACIÓN PROCESO</t>
  </si>
  <si>
    <t>TIPO DE PROCESO</t>
  </si>
  <si>
    <t>NOMBRE DEL PROCESO</t>
  </si>
  <si>
    <t>SIGLA</t>
  </si>
  <si>
    <t>Misional</t>
  </si>
  <si>
    <t>Modelo Pedagógico - Convenios</t>
  </si>
  <si>
    <t>MP-COV</t>
  </si>
  <si>
    <t>DEFINICIÓN DEL INDICADOR</t>
  </si>
  <si>
    <t>NOMBRE DEL INDICADOR</t>
  </si>
  <si>
    <t>TIPO</t>
  </si>
  <si>
    <t>CÓDIGO DE INDICADOR</t>
  </si>
  <si>
    <t xml:space="preserve">Número de Jóvenes Adultos vinculados a estrategias de desarrollo socio económico (Convenios) </t>
  </si>
  <si>
    <t>Indicador Estratégico</t>
  </si>
  <si>
    <t>IN-PEI-MP-CV-001</t>
  </si>
  <si>
    <t>02</t>
  </si>
  <si>
    <t xml:space="preserve">OBJETIVO ESTRATÉGICO </t>
  </si>
  <si>
    <t xml:space="preserve">INICIATIVA ESTRATÉGICO </t>
  </si>
  <si>
    <t>CÓDIGO ASIGNADO AL PROYECTO DE INVERSIÓN</t>
  </si>
  <si>
    <t>NOMBRE DEL PROYECTO</t>
  </si>
  <si>
    <t>6. Ampliar, diversificar y fortalecer los servicios de la oferta pedagógica del IDIPRON.</t>
  </si>
  <si>
    <t>N/A</t>
  </si>
  <si>
    <t>OBJETIVO DEL INDICADOR</t>
  </si>
  <si>
    <t>TIPOLOGÍA DE INDICADOR</t>
  </si>
  <si>
    <t>LÍNEA BASE</t>
  </si>
  <si>
    <t>META OBJETIVO</t>
  </si>
  <si>
    <t>META</t>
  </si>
  <si>
    <t xml:space="preserve">PLAZO  DE CUMPLIMIENTO </t>
  </si>
  <si>
    <t>VIGENCIA DE CUMPLIMENTO</t>
  </si>
  <si>
    <t>Adultos jóvenes vinculados a través de convenios que les permitan conocer el mundo desde la óptica social y económica  Con el fin de generar oportunidades de superación Mediante estrategias de desarrollo social.</t>
  </si>
  <si>
    <t>Eficacia</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</si>
  <si>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</si>
  <si>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</si>
  <si>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</si>
  <si>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</si>
  <si>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</si>
  <si>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</si>
  <si>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</si>
  <si>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</si>
  <si>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</si>
  <si>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</si>
  <si>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</si>
  <si>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</si>
  <si>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</si>
  <si>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</si>
  <si>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</si>
  <si>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Numérico</t>
  </si>
  <si>
    <t>Trimestral</t>
  </si>
  <si>
    <t xml:space="preserve"> 2.329 a 999</t>
  </si>
  <si>
    <t xml:space="preserve"> &lt;998</t>
  </si>
  <si>
    <t>Ascendente</t>
  </si>
  <si>
    <t>Convenios-OAP</t>
  </si>
  <si>
    <t>FUENTE DE INFORMACIÓN</t>
  </si>
  <si>
    <t>FÓRMULA DE CÁLCULO DEL INDICADOR</t>
  </si>
  <si>
    <t>Sistema de Información Misional del IDIPRON (SIMI)</t>
  </si>
  <si>
    <t>Numero de (J)  jóvenes en vulnerabilidad o en fragilidad social y económica  vinculados a estrategias de desarrollo socio económico (Convenios - Corresponsabilidad)</t>
  </si>
  <si>
    <t>COMPORTAMIENTO INDICADOR</t>
  </si>
  <si>
    <t>Meses:</t>
  </si>
  <si>
    <t>MARZO</t>
  </si>
  <si>
    <t>JUNIO</t>
  </si>
  <si>
    <t>SEPTIEMBRE</t>
  </si>
  <si>
    <t>DICIEMBRE</t>
  </si>
  <si>
    <t xml:space="preserve">Número de Jóvenes Adultos vinculados </t>
  </si>
  <si>
    <t>MONITOREO INDICADOR</t>
  </si>
  <si>
    <t>Periodo</t>
  </si>
  <si>
    <t>Resultado monitoreo</t>
  </si>
  <si>
    <t>Resultado Meta Vigencia</t>
  </si>
  <si>
    <t>Resultado Meta Cuatrienio*</t>
  </si>
  <si>
    <t>* el cumplimiento anual corresponde a la sumatoria de los cuatro trimestres del año</t>
  </si>
  <si>
    <t>ANÁLISIS RESULTADO DEL INDICADOR</t>
  </si>
  <si>
    <r>
      <t xml:space="preserve">PRIMER TRIMESTRE:  </t>
    </r>
    <r>
      <rPr>
        <sz val="10"/>
        <rFont val="Times New Roman"/>
        <family val="1"/>
      </rPr>
      <t xml:space="preserve">Durante el periodo de enero a marzo de la vigencia en curso,  se vincularon 206 jóvenes nuevos por parte de convenios, lo que representa un porcentaje de avance del 9% frente a la meta propuesta para el 2022.
                                                                                                                             (Programado: 2330  /   Ejecutado primer trimestre: 206  /  Porcentaje de cumplimiento: 9%).
El porcentaje de ejecución de la meta acumulado con corte a marzo es de 9% que equivale a 206 jóvenes nuevos vinculados.
</t>
    </r>
    <r>
      <rPr>
        <b/>
        <sz val="10"/>
        <rFont val="Times New Roman"/>
        <family val="1"/>
      </rPr>
      <t xml:space="preserve">
SEGUNDO TRIMESTRE:  </t>
    </r>
    <r>
      <rPr>
        <sz val="10"/>
        <rFont val="Times New Roman"/>
        <family val="1"/>
      </rPr>
      <t xml:space="preserve">Durante el periodo de abril a junio de la vigencia en curso,  se vincularon 153 jóvenes nuevos por parte de convenios, lo que representa un porcentaje de avance del 6,6% frente a la meta propuesta para el 2022.
                                                                                                                             (Programado: 2330  /   Ejecutado segundo trimestre: 153  /  Porcentaje de cumplimiento: 6.6%)
El porcentaje de ejecución de la meta acumulado con corte a junio es de 15.4% que equivale a 359 jóvenes nuevos vinculados.
</t>
    </r>
    <r>
      <rPr>
        <b/>
        <sz val="10"/>
        <rFont val="Times New Roman"/>
        <family val="1"/>
      </rPr>
      <t xml:space="preserve">TERCER TRIMESTRE: </t>
    </r>
    <r>
      <rPr>
        <sz val="10"/>
        <rFont val="Times New Roman"/>
        <family val="1"/>
      </rPr>
      <t>Durante el periodo de julio a septiembre de la vigencia en curso,  se vincularon 246 jovenes nuevos por parte de convenios, lo que representa un porcentaje de avance del 10,5% frente a la meta propuesta para el 2022.
                                                                                                                           (Programado: 2330  /   Ejecutado segundo trimestre: 246  /  Porcentaje de cumplimiento: 10,5%)
El porcentaje de ejecución de la meta acumulado con corte a septiembre es de 26% que equivale a 605 jovenes nuevos vinculados.</t>
    </r>
  </si>
  <si>
    <t>LIMITANTES</t>
  </si>
  <si>
    <r>
      <t xml:space="preserve">PRIMER TRIMESTRE: </t>
    </r>
    <r>
      <rPr>
        <sz val="10"/>
        <rFont val="Times New Roman"/>
        <family val="1"/>
      </rPr>
      <t xml:space="preserve">Debido a que durante el primer trimestre de la vigencia en curso se presento la ley de garantías, se generó un retraso en los procesos para la suscripción de convenios.
</t>
    </r>
    <r>
      <rPr>
        <b/>
        <sz val="10"/>
        <rFont val="Times New Roman"/>
        <family val="1"/>
      </rPr>
      <t xml:space="preserve">SEGUNDO TRIMESTRE: </t>
    </r>
    <r>
      <rPr>
        <sz val="10"/>
        <rFont val="Times New Roman"/>
        <family val="1"/>
      </rPr>
      <t>Debido a que durante el primer trimestre y parte del segundo trimestre de la vigencia en curso, se presento la ley de garantías esto genero un retraso en los procesos para la suscripción de convenios.</t>
    </r>
    <r>
      <rPr>
        <b/>
        <sz val="10"/>
        <rFont val="Times New Roman"/>
        <family val="1"/>
      </rPr>
      <t xml:space="preserve">
TERCER TRIMESTRE: </t>
    </r>
    <r>
      <rPr>
        <sz val="10"/>
        <rFont val="Times New Roman"/>
        <family val="1"/>
      </rPr>
      <t xml:space="preserve">La meta se encuentra por debajo de su ejecución debido a que en el periodo de la ley de garantias de la vigencia 2022, no se suscribieron convenios, lo que dificultó vincular a nuevos jóvenes a la estrategia. </t>
    </r>
  </si>
  <si>
    <t>CONTROL DE CAMBIOS DEL INDICADOR</t>
  </si>
  <si>
    <t>FECHA</t>
  </si>
  <si>
    <t>CAMBIOS</t>
  </si>
  <si>
    <t>JUSTIFICACIÓN</t>
  </si>
  <si>
    <t>FECHA QUE APLICA LA MODIFICACIÓN</t>
  </si>
  <si>
    <t>Se crea indicador para la medición de la plataforma estratégica</t>
  </si>
  <si>
    <t>Ajustes a nuevo formato de hoja de indicadores</t>
  </si>
  <si>
    <t>Se requiere de actualización para poder realizar una medición más efectiva del indicador</t>
  </si>
  <si>
    <t>Se ajusta la unidad de medida del indicador</t>
  </si>
  <si>
    <t>Teniendo en cuenta la naturaleza del indicador, se ajusta la unidad de medida de porcentaje a numérico.</t>
  </si>
  <si>
    <t>APROBACIÓN</t>
  </si>
  <si>
    <t>ELABORO:</t>
  </si>
  <si>
    <t>Miguel Ángel Pérez Gaona</t>
  </si>
  <si>
    <t>CARGO:</t>
  </si>
  <si>
    <t>Contratista-Convenios</t>
  </si>
  <si>
    <t>REVISO:</t>
  </si>
  <si>
    <t xml:space="preserve">Fredy Hernán Martínez-Ivan Felipe Vargas </t>
  </si>
  <si>
    <t>APROBÓ:</t>
  </si>
  <si>
    <t xml:space="preserve">Número de J apoyados en emprendimiento y empleabilidad </t>
  </si>
  <si>
    <t>IN-PEI-MP-CV-002</t>
  </si>
  <si>
    <t>Medir el número de Jóvenes apoyados en emprendimiento y empleabilidad, mediante los procesos    que permitan brindar oportunidades de emprendimiento o vinculación laboral</t>
  </si>
  <si>
    <t xml:space="preserve">Porcentaje </t>
  </si>
  <si>
    <t xml:space="preserve"> 149 a 79</t>
  </si>
  <si>
    <t xml:space="preserve"> &lt;78</t>
  </si>
  <si>
    <t xml:space="preserve">Comité Directivo, procesos de la entidad y entes de control </t>
  </si>
  <si>
    <t xml:space="preserve">*Fichas de  seguimiento
*base de datos
*Formatos
*Consolidados
*Sistema de Información Misional del IDIPRON (SIMI)
</t>
  </si>
  <si>
    <t xml:space="preserve">Número de (J) jóvenes en vulnerabilidad o en fragilidad social y económica, apoyados en emprendimiento y empleabilidad </t>
  </si>
  <si>
    <t>Número de Jóvenes apoyados en emprendimiento y empleabilidad</t>
  </si>
  <si>
    <r>
      <t xml:space="preserve">PRIMER TRIMESTRE: </t>
    </r>
    <r>
      <rPr>
        <sz val="10"/>
        <rFont val="Times New Roman"/>
        <family val="1"/>
      </rPr>
      <t xml:space="preserve">Para el seguimiento del indicador Estratégico para el primer seguimiento (enero - marzo) 2022, se realiza el apoyo a 33 jóvenes mediante la vinculación de estos en los procesos de emprendimeinto y empleabilidad, lo que corresponde a un 22% de avance en el indicador hasta el primer trimestre.
</t>
    </r>
    <r>
      <rPr>
        <b/>
        <sz val="10"/>
        <rFont val="Times New Roman"/>
        <family val="1"/>
      </rPr>
      <t>SEGUNDO TRIMESTRE:</t>
    </r>
    <r>
      <rPr>
        <sz val="10"/>
        <rFont val="Times New Roman"/>
        <family val="1"/>
      </rPr>
      <t xml:space="preserve"> En el segundo seguimiento al indicador Estratégico (abril - junio) 2022, se logra el apoyo de 161 jóvenes mediante la vinculación de estos a los componentes de emprendimiento y empleabilidad, lo que corresponde a un avance del indicador del 100% hasta el segundo trimestre, logrando el apoyo en emprendimiento y empleabilidad de 44 jóvenes más de la meta programada para la vigencia. </t>
    </r>
    <r>
      <rPr>
        <b/>
        <sz val="10"/>
        <rFont val="Times New Roman"/>
        <family val="1"/>
      </rPr>
      <t xml:space="preserve">
TERCER TRIMESTRE: </t>
    </r>
    <r>
      <rPr>
        <sz val="10"/>
        <rFont val="Times New Roman"/>
        <family val="1"/>
      </rPr>
      <t xml:space="preserve">Para el tercer trimestre de la vigencia (julio - septiembre) 2022, se alcanza la vinculación de 130 jóvenes a los componentes de emprendimiento y empleabilidad,  lo que corresponde a un avance del indicador del 100% hasta el tercer trimestre, logrando el apoyo en emprendimiento y empleabilidad de 174 jóvenes más de la meta programada para la vigencia, es decir que, hasta el tercer trimestre se vincularon 324 jóvenes de 150 programados para la vigencia. </t>
    </r>
  </si>
  <si>
    <r>
      <rPr>
        <b/>
        <sz val="10"/>
        <rFont val="Times New Roman"/>
        <family val="1"/>
      </rPr>
      <t>PRIMER TRIMESTRE:</t>
    </r>
    <r>
      <rPr>
        <sz val="10"/>
        <rFont val="Times New Roman"/>
        <family val="1"/>
      </rPr>
      <t xml:space="preserve">  No se presentaron limitantes para este primer trimestre en cuanto al seguimiento.
</t>
    </r>
    <r>
      <rPr>
        <b/>
        <sz val="10"/>
        <rFont val="Times New Roman"/>
        <family val="1"/>
      </rPr>
      <t>SEGUNDO TRIMESTRE</t>
    </r>
    <r>
      <rPr>
        <sz val="10"/>
        <rFont val="Times New Roman"/>
        <family val="1"/>
      </rPr>
      <t xml:space="preserve">:  No se presentaron limitantes para este primer trimestre en cuanto al seguimiento.
</t>
    </r>
    <r>
      <rPr>
        <b/>
        <sz val="10"/>
        <rFont val="Times New Roman"/>
        <family val="1"/>
      </rPr>
      <t>TERCER TRIMESTRE:</t>
    </r>
    <r>
      <rPr>
        <sz val="10"/>
        <rFont val="Times New Roman"/>
        <family val="1"/>
      </rPr>
      <t xml:space="preserve"> No se presentaron limitantes para el tercer trimestre en cuanto al seguimiento.</t>
    </r>
  </si>
  <si>
    <t xml:space="preserve">Creacion del indicador </t>
  </si>
  <si>
    <t>Se crea indicador para la medición de la plataforma estrategica</t>
  </si>
  <si>
    <t>JEFFERSON STERLING PLAZAS</t>
  </si>
  <si>
    <t>DELEGADO B MIPG - EMPRENDER</t>
  </si>
  <si>
    <t>KAREN VIVIANA ROJAS PEREZ</t>
  </si>
  <si>
    <t>DELEGADA A MIPG - SECRETARIA GENERAL</t>
  </si>
  <si>
    <t>Numero de jovenes vinculados a la estrategia de cultura ciudadana</t>
  </si>
  <si>
    <t>Indicador Estratégico / Indicador de Gestión</t>
  </si>
  <si>
    <t>IN-PEI-MP-CV-003</t>
  </si>
  <si>
    <t>Fortalecer la estrategia " Cultura Ciduadana"</t>
  </si>
  <si>
    <t>Jóvenes vinculados a la estrategia Cultura Ciudadana para evidenciar el fortalecimiento del programa</t>
  </si>
  <si>
    <t xml:space="preserve"> 179 a 139</t>
  </si>
  <si>
    <t>&lt;138</t>
  </si>
  <si>
    <t xml:space="preserve">  Número de Jóvenes vinculados a la estrategia Cultura Ciudadana </t>
  </si>
  <si>
    <t xml:space="preserve">Número de Jóvenes vinculados a la estrategia Cultura Ciudadana </t>
  </si>
  <si>
    <t>* 90% anual equivale al 25% de la vigencia en comparacion del Cuatrienio</t>
  </si>
  <si>
    <r>
      <rPr>
        <b/>
        <sz val="10"/>
        <rFont val="Times New Roman"/>
        <family val="1"/>
      </rPr>
      <t xml:space="preserve">PRIMER TRIMESTRE: </t>
    </r>
    <r>
      <rPr>
        <sz val="10"/>
        <rFont val="Times New Roman"/>
        <family val="1"/>
      </rPr>
      <t xml:space="preserve"> Para este primer trimestre se tiene el ingreso de 39 jóvenes a la estrategia de de acuerdo a los lineamientos que se tienen en cuenta para la convocatoria y audiciones con los equipos psicosociales de las unidades y de la estrategia. De acuerdo a la meta establecida de 180 jovenes para el año 2022. se tiene un avance del 22% de acuerdo a la meta establecida para el periodo 2022. 
</t>
    </r>
    <r>
      <rPr>
        <b/>
        <sz val="10"/>
        <rFont val="Times New Roman"/>
        <family val="1"/>
      </rPr>
      <t xml:space="preserve">SEGUNDO TRIMESTRE: </t>
    </r>
    <r>
      <rPr>
        <sz val="10"/>
        <rFont val="Times New Roman"/>
        <family val="1"/>
      </rPr>
      <t xml:space="preserve">Se tiene el ingreso de 43 ingresos de jóvenes a la estrategia de de acuerdo a los lineamientos que se tienen en cuenta para la convocatoria y audiciones con los equipos psicosociales de las unidades y de la estrategia.  Para un total de 82 ingresos hasta el mes de Junio con un porcentaje de cumpliemnto general del 46% de  acuerdo a la meta establecida de 180 jovenes para el año 2022.
</t>
    </r>
    <r>
      <rPr>
        <b/>
        <sz val="10"/>
        <rFont val="Times New Roman"/>
        <family val="1"/>
      </rPr>
      <t xml:space="preserve">TERCER TRIMESTRE: </t>
    </r>
    <r>
      <rPr>
        <sz val="10"/>
        <rFont val="Times New Roman"/>
        <family val="1"/>
      </rPr>
      <t>Se tiene el ingreso de 19  jóvenes a la estrategia de acuerdo a los lineamientos que se tienen en cuenta para la convocatoria y audiciones con los equipos psicosociales de las unidades y de la estrategia.  Para un total de 101 ingresos hasta el mes de Septiembre con un porcentaje de cumpliemnto general del 56% de  acuerdo a la meta establecida de 180 jovenes para el año 2022.</t>
    </r>
  </si>
  <si>
    <r>
      <rPr>
        <b/>
        <sz val="10"/>
        <rFont val="Times New Roman"/>
        <family val="1"/>
      </rPr>
      <t>PRIMER TRIMESTRE:</t>
    </r>
    <r>
      <rPr>
        <sz val="10"/>
        <rFont val="Times New Roman"/>
        <family val="1"/>
      </rPr>
      <t xml:space="preserve"> Debido al poco numero de jóvenes vinculados a la estrategia se realiza durante los dos primeros meses del año vigente porceso de convocatoria y audiciones para el ingreso de nuevos jovenes con el apoyo del area psicosocial de acuerdo a los parametros establecidos de postulacion y vinculacion. lo cual impacta en tiempo las nuevas vincualaciones. 
</t>
    </r>
    <r>
      <rPr>
        <b/>
        <sz val="10"/>
        <rFont val="Times New Roman"/>
        <family val="1"/>
      </rPr>
      <t>SEGUNDO TRIMESTRE:</t>
    </r>
    <r>
      <rPr>
        <sz val="10"/>
        <rFont val="Times New Roman"/>
        <family val="1"/>
      </rPr>
      <t xml:space="preserve">  Debido a que los jóvenes a vincular en la estrategia de Cultura Ciudadana, dependen del procedimiento POSTULACION Y VINCULACION A ACTIVIDADES DE CORRESPONSABILIDAD M-MEM-PR-003, Así mismo, requiere ajuste en la meta cuatrienio y en la meta de cada vigencia,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 
</t>
    </r>
    <r>
      <rPr>
        <b/>
        <sz val="10"/>
        <rFont val="Times New Roman"/>
        <family val="1"/>
      </rPr>
      <t>TERCER TRIMESTRE:</t>
    </r>
    <r>
      <rPr>
        <sz val="10"/>
        <rFont val="Times New Roman"/>
        <family val="1"/>
      </rPr>
      <t xml:space="preserve"> Debido a que los jóvenes a vincular en la estrategia de Cultura Ciudadana, dependen del procedimiento POSTULACION Y VINCULACION A ACTIVIDADES DE CORRESPONSABILIDAD M-MEM-PR-003,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t>
    </r>
  </si>
  <si>
    <t>HOLVING ANDRES SALGUERO CARDENAS</t>
  </si>
  <si>
    <t>DELEGADO B MIPG - CULTURA CIUDADANA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</si>
  <si>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</si>
  <si>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</si>
  <si>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</si>
  <si>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</si>
  <si>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</si>
  <si>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</si>
  <si>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</si>
  <si>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</si>
  <si>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</si>
  <si>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</si>
  <si>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</si>
  <si>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</si>
  <si>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</si>
  <si>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</si>
  <si>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</si>
  <si>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</si>
  <si>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</si>
  <si>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</si>
  <si>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</si>
  <si>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</si>
  <si>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</si>
  <si>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</si>
  <si>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</si>
  <si>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</si>
  <si>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</si>
  <si>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</si>
  <si>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</si>
  <si>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</si>
  <si>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</si>
  <si>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</si>
  <si>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</si>
  <si>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</si>
  <si>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</si>
  <si>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</si>
  <si>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</si>
  <si>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</si>
  <si>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</si>
  <si>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</si>
  <si>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</si>
  <si>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</si>
  <si>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</si>
  <si>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</si>
  <si>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</si>
  <si>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</si>
  <si>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</si>
  <si>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</si>
  <si>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</si>
  <si>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</si>
  <si>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</si>
  <si>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</si>
  <si>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</si>
  <si>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</si>
  <si>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</si>
  <si>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</si>
  <si>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</si>
  <si>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</si>
  <si>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</si>
  <si>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</si>
  <si>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</si>
  <si>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</si>
  <si>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</si>
  <si>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</si>
  <si>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</si>
  <si>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</si>
  <si>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</si>
  <si>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</si>
  <si>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</si>
  <si>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</si>
  <si>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</si>
  <si>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</si>
  <si>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</si>
  <si>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</si>
  <si>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</si>
  <si>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</si>
  <si>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</si>
  <si>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</si>
  <si>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</si>
  <si>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</si>
  <si>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</si>
  <si>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</si>
  <si>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</si>
  <si>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</si>
  <si>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</si>
  <si>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</si>
  <si>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</si>
  <si>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</si>
  <si>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</si>
  <si>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</si>
  <si>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</si>
  <si>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</si>
  <si>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</si>
  <si>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</si>
  <si>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</si>
  <si>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</si>
  <si>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</si>
  <si>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</si>
  <si>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</si>
  <si>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</si>
  <si>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</si>
  <si>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</si>
  <si>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</si>
  <si>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</si>
  <si>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</si>
  <si>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</si>
  <si>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</si>
  <si>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</si>
  <si>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</si>
  <si>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</si>
  <si>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</si>
  <si>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</si>
  <si>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</si>
  <si>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</si>
  <si>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</si>
  <si>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</si>
  <si>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</si>
  <si>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</si>
  <si>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</si>
  <si>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</si>
  <si>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</si>
  <si>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</si>
  <si>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</si>
  <si>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</si>
  <si>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</si>
  <si>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</si>
  <si>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</si>
  <si>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</si>
  <si>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</si>
  <si>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</si>
  <si>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</si>
  <si>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</si>
  <si>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</si>
  <si>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</si>
  <si>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</si>
  <si>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</si>
  <si>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</si>
  <si>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</si>
  <si>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</si>
  <si>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</si>
  <si>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</si>
  <si>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</si>
  <si>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</si>
  <si>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</si>
  <si>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</si>
  <si>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</si>
  <si>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</si>
  <si>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</si>
  <si>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</si>
  <si>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</si>
  <si>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</si>
  <si>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</si>
  <si>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</si>
  <si>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</si>
  <si>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</si>
  <si>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</si>
  <si>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</si>
  <si>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</si>
  <si>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</si>
  <si>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</si>
  <si>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</si>
  <si>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</si>
  <si>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</si>
  <si>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</si>
  <si>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</si>
  <si>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</si>
  <si>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</si>
  <si>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</si>
  <si>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</si>
  <si>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</si>
  <si>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</si>
  <si>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</si>
  <si>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</si>
  <si>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</si>
  <si>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</si>
  <si>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</si>
  <si>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</si>
  <si>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</si>
  <si>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</si>
  <si>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</si>
  <si>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</si>
  <si>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</si>
  <si>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</si>
  <si>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</si>
  <si>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</si>
  <si>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</si>
  <si>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</si>
  <si>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</si>
  <si>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</si>
  <si>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</si>
  <si>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</si>
  <si>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</si>
  <si>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</si>
  <si>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</si>
  <si>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</si>
  <si>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</si>
  <si>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</si>
  <si>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</si>
  <si>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</si>
  <si>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</si>
  <si>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</si>
  <si>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</si>
  <si>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</si>
  <si>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</si>
  <si>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</si>
  <si>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</si>
  <si>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</si>
  <si>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</si>
  <si>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</si>
  <si>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</si>
  <si>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</si>
  <si>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</si>
  <si>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</si>
  <si>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</si>
  <si>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</si>
  <si>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</si>
  <si>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</si>
  <si>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</si>
  <si>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</si>
  <si>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</si>
  <si>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</si>
  <si>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</si>
  <si>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</si>
  <si>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</si>
  <si>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</si>
  <si>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</si>
  <si>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</si>
  <si>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</si>
  <si>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</si>
  <si>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</si>
  <si>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</si>
  <si>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</si>
  <si>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</si>
  <si>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</si>
  <si>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</si>
  <si>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</si>
  <si>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</si>
  <si>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</si>
  <si>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</si>
  <si>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</si>
  <si>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</si>
  <si>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</si>
  <si>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</si>
  <si>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</si>
  <si>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</si>
  <si>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</si>
  <si>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</si>
  <si>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</si>
  <si>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</si>
  <si>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</si>
  <si>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</si>
  <si>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</si>
  <si>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</si>
  <si>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</si>
  <si>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</si>
  <si>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</si>
  <si>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</si>
  <si>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</si>
  <si>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</si>
  <si>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</si>
  <si>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</si>
  <si>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</si>
  <si>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</si>
  <si>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</si>
  <si>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</si>
  <si>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</si>
  <si>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</si>
  <si>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</si>
  <si>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</si>
  <si>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</si>
  <si>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</si>
  <si>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</si>
  <si>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</si>
  <si>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</si>
  <si>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</si>
  <si>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</si>
  <si>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</si>
  <si>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</si>
  <si>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</si>
  <si>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</si>
  <si>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</si>
  <si>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</si>
  <si>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</si>
  <si>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</si>
  <si>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</si>
  <si>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</si>
  <si>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</si>
  <si>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</si>
  <si>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</si>
  <si>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</si>
  <si>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</si>
  <si>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</si>
  <si>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</si>
  <si>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</si>
  <si>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</si>
  <si>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</si>
  <si>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</si>
  <si>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</si>
  <si>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</si>
  <si>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</si>
  <si>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</si>
  <si>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</si>
  <si>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</si>
  <si>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</si>
  <si>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</si>
  <si>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</si>
  <si>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</si>
  <si>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</si>
  <si>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</si>
  <si>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</si>
  <si>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</si>
  <si>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</si>
  <si>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</si>
  <si>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</si>
  <si>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</si>
  <si>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</si>
  <si>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</si>
  <si>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</si>
  <si>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</si>
  <si>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</si>
  <si>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</si>
  <si>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</si>
  <si>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</si>
  <si>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</si>
  <si>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</si>
  <si>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</si>
  <si>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</si>
  <si>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</si>
  <si>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</si>
  <si>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</si>
  <si>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</si>
  <si>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</si>
  <si>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</si>
  <si>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</si>
  <si>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</si>
  <si>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</si>
  <si>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</si>
  <si>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</si>
  <si>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</si>
  <si>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</si>
  <si>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</si>
  <si>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</si>
  <si>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</si>
  <si>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</si>
  <si>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</si>
  <si>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</si>
  <si>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</si>
  <si>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</si>
  <si>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</si>
  <si>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</si>
  <si>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</si>
  <si>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</si>
  <si>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</si>
  <si>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</si>
  <si>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</si>
  <si>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</si>
  <si>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</si>
  <si>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</si>
  <si>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</si>
  <si>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</si>
  <si>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</si>
  <si>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</si>
  <si>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</si>
  <si>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</si>
  <si>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</si>
  <si>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</si>
  <si>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</si>
  <si>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</si>
  <si>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</si>
  <si>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</si>
  <si>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</si>
  <si>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</si>
  <si>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</si>
  <si>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</si>
  <si>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</si>
  <si>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</si>
  <si>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</si>
  <si>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</si>
  <si>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Mensual</t>
  </si>
  <si>
    <t>1. Fortalecer el reconocimiento ciudadano del desempeño institucional del IDIPRON.</t>
  </si>
  <si>
    <t>Atención Ciudadanía</t>
  </si>
  <si>
    <t>ACI</t>
  </si>
  <si>
    <t>Estratégicos</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</si>
  <si>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</si>
  <si>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</si>
  <si>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</si>
  <si>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</si>
  <si>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</si>
  <si>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</si>
  <si>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Efectividad</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</si>
  <si>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</si>
  <si>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</si>
  <si>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</si>
  <si>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</si>
  <si>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</si>
  <si>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</si>
  <si>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</si>
  <si>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</si>
  <si>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</si>
  <si>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</si>
  <si>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</si>
  <si>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</si>
  <si>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</si>
  <si>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</si>
  <si>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</si>
  <si>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</si>
  <si>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</si>
  <si>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</si>
  <si>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</si>
  <si>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</si>
  <si>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</si>
  <si>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</si>
  <si>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</si>
  <si>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</si>
  <si>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</si>
  <si>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</si>
  <si>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</si>
  <si>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</si>
  <si>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</si>
  <si>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</si>
  <si>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</si>
  <si>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</si>
  <si>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</si>
  <si>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</si>
  <si>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</si>
  <si>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</si>
  <si>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</si>
  <si>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</si>
  <si>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</si>
  <si>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</si>
  <si>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</si>
  <si>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</si>
  <si>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</si>
  <si>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</si>
  <si>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</si>
  <si>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</si>
  <si>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</si>
  <si>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</si>
  <si>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</si>
  <si>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 xml:space="preserve">Fabian Andres Correa Alvarez  </t>
  </si>
  <si>
    <t>Subdirector de oportunidades [E]</t>
  </si>
  <si>
    <t xml:space="preserve">FABIAN ANDRES CORREA ALVAREZ   </t>
  </si>
  <si>
    <t>SUBDIRECTOR DE OPORTUNIDADES [E]</t>
  </si>
  <si>
    <t xml:space="preserve">Modulo búsqueda afectiva y Módulo egreso post egreso – fos- AEM/ inicia  proceso de formación en emprendimiento  
Modulo búsqueda afectiva -Talleres - Taller Educativo -  AEM/  Ruta de Oportunidades en Emprendimiento / AEM/ sensibilización emprendimiento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</si>
</sst>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0">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sz val="10"/>
      <name val="Arial"/>
      <family val="2"/>
    </font>
    <font>
      <sz val="10"/>
      <color rgb="FF000000"/>
      <name val="Calibri"/>
      <family val="2"/>
    </font>
    <font>
      <b/>
      <sz val="12"/>
      <color theme="1"/>
      <name val="Arial"/>
      <family val="2"/>
    </font>
    <font>
      <i/>
      <sz val="12"/>
      <name val="Arial"/>
      <family val="2"/>
    </font>
    <font>
      <b/>
      <sz val="12"/>
      <color rgb="FF808080"/>
      <name val="Arial"/>
      <family val="2"/>
    </font>
    <font>
      <sz val="12"/>
      <color rgb="FF000000"/>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2F2F2"/>
        <bgColor rgb="FF000000"/>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333F4F"/>
      </left>
      <right style="medium">
        <color rgb="FF333F4F"/>
      </right>
      <top/>
      <bottom/>
      <diagonal/>
    </border>
    <border>
      <left style="medium">
        <color rgb="FF333F4F"/>
      </left>
      <right style="medium">
        <color rgb="FF333F4F"/>
      </right>
      <top/>
      <bottom style="medium">
        <color rgb="FF333F4F"/>
      </bottom>
      <diagonal/>
    </border>
    <border>
      <left style="medium">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rgb="FF333F4F"/>
      </left>
      <right style="medium">
        <color rgb="FF333F4F"/>
      </right>
      <top style="medium">
        <color theme="3" tint="-0.249977111117893"/>
      </top>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rgb="FF333F4F"/>
      </bottom>
      <diagonal/>
    </border>
    <border>
      <left style="medium">
        <color indexed="64"/>
      </left>
      <right style="thin">
        <color indexed="64"/>
      </right>
      <top/>
      <bottom style="medium">
        <color rgb="FF00000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467">
    <xf numFmtId="0" fontId="0" fillId="0" borderId="0" xfId="0"/>
    <xf numFmtId="0" fontId="0" fillId="3" borderId="0" xfId="0" applyFill="1"/>
    <xf numFmtId="0" fontId="5" fillId="4" borderId="0" xfId="3" applyFont="1" applyFill="1" applyAlignment="1" applyProtection="1">
      <alignment vertical="center" wrapText="1"/>
    </xf>
    <xf numFmtId="1" fontId="11" fillId="3" borderId="0" xfId="0" applyNumberFormat="1" applyFont="1" applyFill="1" applyAlignment="1" applyProtection="1">
      <alignment vertical="center" wrapText="1"/>
      <protection locked="0"/>
    </xf>
    <xf numFmtId="0" fontId="0" fillId="0" borderId="0" xfId="0" applyAlignment="1">
      <alignment wrapText="1"/>
    </xf>
    <xf numFmtId="0" fontId="21" fillId="13" borderId="32" xfId="0" applyFont="1" applyFill="1" applyBorder="1" applyAlignment="1" applyProtection="1">
      <alignment vertical="center" wrapText="1"/>
      <protection locked="0"/>
    </xf>
    <xf numFmtId="0" fontId="21" fillId="13" borderId="48" xfId="0" applyFont="1" applyFill="1" applyBorder="1" applyAlignment="1" applyProtection="1">
      <alignment vertical="center" wrapText="1"/>
      <protection locked="0"/>
    </xf>
    <xf numFmtId="0" fontId="21" fillId="13" borderId="51" xfId="0" applyFont="1" applyFill="1" applyBorder="1" applyAlignment="1" applyProtection="1">
      <alignment vertical="center" wrapText="1"/>
      <protection locked="0"/>
    </xf>
    <xf numFmtId="0" fontId="21" fillId="13" borderId="6" xfId="0" applyFont="1" applyFill="1" applyBorder="1" applyAlignment="1" applyProtection="1">
      <alignment vertical="center" wrapText="1"/>
      <protection locked="0"/>
    </xf>
    <xf numFmtId="0" fontId="21" fillId="13" borderId="34" xfId="0" applyFont="1" applyFill="1" applyBorder="1" applyAlignment="1" applyProtection="1">
      <alignment vertical="center" wrapText="1"/>
      <protection locked="0"/>
    </xf>
    <xf numFmtId="0" fontId="21" fillId="13" borderId="41" xfId="0" applyFont="1" applyFill="1" applyBorder="1" applyAlignment="1" applyProtection="1">
      <alignment vertical="center" wrapText="1"/>
      <protection locked="0"/>
    </xf>
    <xf numFmtId="9" fontId="9"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2"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0" fillId="12" borderId="20" xfId="0" applyFont="1" applyFill="1" applyBorder="1" applyAlignment="1" applyProtection="1">
      <alignment horizontal="center" vertical="center" wrapText="1"/>
      <protection locked="0"/>
    </xf>
    <xf numFmtId="9" fontId="16" fillId="13" borderId="48" xfId="0" applyNumberFormat="1" applyFont="1" applyFill="1" applyBorder="1" applyAlignment="1" applyProtection="1">
      <alignment horizontal="center" vertical="center" wrapText="1"/>
      <protection locked="0"/>
    </xf>
    <xf numFmtId="9" fontId="16" fillId="13" borderId="6" xfId="0" applyNumberFormat="1" applyFont="1" applyFill="1" applyBorder="1" applyAlignment="1" applyProtection="1">
      <alignment horizontal="center" vertical="center" wrapText="1"/>
      <protection locked="0"/>
    </xf>
    <xf numFmtId="9" fontId="16" fillId="13" borderId="41" xfId="0" applyNumberFormat="1" applyFont="1" applyFill="1" applyBorder="1" applyAlignment="1" applyProtection="1">
      <alignment horizontal="center" vertical="center" wrapText="1"/>
      <protection locked="0"/>
    </xf>
    <xf numFmtId="0" fontId="10" fillId="12" borderId="13" xfId="0" applyFont="1" applyFill="1" applyBorder="1" applyAlignment="1" applyProtection="1">
      <alignment horizontal="center" vertical="center" wrapText="1"/>
      <protection locked="0"/>
    </xf>
    <xf numFmtId="164" fontId="10"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Border="1" applyAlignment="1">
      <alignment vertical="center" wrapText="1"/>
    </xf>
    <xf numFmtId="0" fontId="22" fillId="0" borderId="51" xfId="0" applyFont="1" applyBorder="1" applyAlignment="1">
      <alignment vertical="center" wrapText="1"/>
    </xf>
    <xf numFmtId="0" fontId="0" fillId="0" borderId="0" xfId="0" applyAlignment="1">
      <alignment vertical="center"/>
    </xf>
    <xf numFmtId="0" fontId="23"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9" fillId="3" borderId="28" xfId="2" applyFont="1" applyFill="1" applyBorder="1" applyAlignment="1" applyProtection="1">
      <alignment horizontal="center" vertical="center" wrapText="1"/>
      <protection locked="0"/>
    </xf>
    <xf numFmtId="9" fontId="9" fillId="3" borderId="29" xfId="2" applyFont="1" applyFill="1" applyBorder="1" applyAlignment="1" applyProtection="1">
      <alignment horizontal="center" vertical="center" wrapText="1"/>
      <protection locked="0"/>
    </xf>
    <xf numFmtId="9" fontId="9" fillId="3" borderId="30" xfId="2" applyFont="1" applyFill="1" applyBorder="1" applyAlignment="1" applyProtection="1">
      <alignment horizontal="center" vertical="center" wrapText="1"/>
      <protection locked="0"/>
    </xf>
    <xf numFmtId="9" fontId="16" fillId="13" borderId="1" xfId="0" applyNumberFormat="1" applyFont="1" applyFill="1" applyBorder="1" applyAlignment="1" applyProtection="1">
      <alignment horizontal="center" vertical="center" wrapText="1"/>
      <protection locked="0"/>
    </xf>
    <xf numFmtId="9" fontId="16" fillId="13" borderId="32" xfId="0" applyNumberFormat="1" applyFont="1" applyFill="1" applyBorder="1" applyAlignment="1" applyProtection="1">
      <alignment horizontal="center" vertical="center" wrapText="1"/>
      <protection locked="0"/>
    </xf>
    <xf numFmtId="0" fontId="21" fillId="13" borderId="64" xfId="0" applyFont="1" applyFill="1" applyBorder="1" applyAlignment="1" applyProtection="1">
      <alignment vertical="center" wrapText="1"/>
      <protection locked="0"/>
    </xf>
    <xf numFmtId="9" fontId="16"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4" fillId="11" borderId="7" xfId="3" applyFont="1" applyFill="1" applyBorder="1" applyAlignment="1" applyProtection="1">
      <alignment horizontal="center" vertical="center" wrapText="1"/>
      <protection locked="0"/>
    </xf>
    <xf numFmtId="0" fontId="14"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21" fillId="9" borderId="43" xfId="0" applyFont="1" applyFill="1" applyBorder="1" applyAlignment="1" applyProtection="1">
      <alignment vertical="center" wrapText="1"/>
      <protection locked="0"/>
    </xf>
    <xf numFmtId="0" fontId="21" fillId="9" borderId="41" xfId="0" applyFont="1" applyFill="1" applyBorder="1" applyAlignment="1" applyProtection="1">
      <alignment vertical="center" wrapText="1"/>
      <protection locked="0"/>
    </xf>
    <xf numFmtId="0" fontId="14" fillId="11" borderId="8" xfId="3" applyFont="1" applyFill="1" applyBorder="1" applyAlignment="1" applyProtection="1">
      <alignment vertical="center" wrapText="1"/>
      <protection locked="0"/>
    </xf>
    <xf numFmtId="0" fontId="14"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0" fillId="14" borderId="89"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xf>
    <xf numFmtId="10" fontId="28" fillId="0" borderId="0" xfId="4" applyNumberFormat="1" applyFont="1"/>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28" fillId="0" borderId="40" xfId="4" applyFont="1" applyBorder="1" applyAlignment="1">
      <alignment horizontal="center" vertical="center"/>
    </xf>
    <xf numFmtId="9" fontId="28" fillId="0" borderId="0" xfId="4" applyNumberFormat="1" applyFont="1" applyAlignment="1">
      <alignment horizontal="center" vertical="center"/>
    </xf>
    <xf numFmtId="9" fontId="28" fillId="0" borderId="0" xfId="4" applyNumberFormat="1" applyFont="1" applyAlignment="1">
      <alignment horizontal="center" vertical="center" wrapText="1"/>
    </xf>
    <xf numFmtId="0" fontId="32" fillId="0" borderId="0" xfId="4" applyFont="1"/>
    <xf numFmtId="0" fontId="28" fillId="0" borderId="0" xfId="4"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49" fontId="30" fillId="20" borderId="1" xfId="4" applyNumberFormat="1" applyFont="1" applyFill="1" applyBorder="1" applyAlignment="1">
      <alignment horizontal="center" vertical="center" wrapText="1"/>
    </xf>
    <xf numFmtId="0" fontId="28" fillId="0" borderId="6" xfId="4" applyFont="1" applyBorder="1"/>
    <xf numFmtId="0" fontId="28" fillId="0" borderId="5" xfId="4" applyFont="1" applyBorder="1"/>
    <xf numFmtId="10"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9" fontId="28" fillId="0" borderId="5" xfId="4" applyNumberFormat="1" applyFont="1" applyBorder="1" applyAlignment="1">
      <alignment horizontal="center" vertical="center"/>
    </xf>
    <xf numFmtId="0" fontId="26" fillId="0" borderId="0" xfId="4"/>
    <xf numFmtId="0" fontId="26" fillId="0" borderId="0" xfId="4" applyAlignment="1">
      <alignment horizontal="left" wrapText="1"/>
    </xf>
    <xf numFmtId="0" fontId="28" fillId="20" borderId="0" xfId="4" applyFont="1" applyFill="1"/>
    <xf numFmtId="0" fontId="8" fillId="13" borderId="32" xfId="0" applyFont="1" applyFill="1" applyBorder="1" applyAlignment="1" applyProtection="1">
      <alignment vertical="top" wrapText="1"/>
      <protection locked="0"/>
    </xf>
    <xf numFmtId="0" fontId="8" fillId="13" borderId="48" xfId="0" applyFont="1" applyFill="1" applyBorder="1" applyAlignment="1" applyProtection="1">
      <alignment vertical="top" wrapText="1"/>
      <protection locked="0"/>
    </xf>
    <xf numFmtId="1" fontId="28" fillId="0" borderId="1" xfId="4" applyNumberFormat="1" applyFont="1" applyBorder="1" applyAlignment="1">
      <alignment horizontal="center" vertical="center"/>
    </xf>
    <xf numFmtId="1" fontId="28" fillId="0" borderId="1" xfId="4" applyNumberFormat="1" applyFont="1" applyBorder="1" applyAlignment="1">
      <alignment horizontal="center" vertical="center" wrapText="1"/>
    </xf>
    <xf numFmtId="0" fontId="33" fillId="13" borderId="1" xfId="0" applyFont="1" applyFill="1" applyBorder="1" applyAlignment="1" applyProtection="1">
      <alignment vertical="top" wrapText="1"/>
      <protection locked="0"/>
    </xf>
    <xf numFmtId="0" fontId="28" fillId="0" borderId="0" xfId="4" applyFont="1"/>
    <xf numFmtId="1" fontId="30" fillId="3" borderId="1" xfId="0" applyNumberFormat="1" applyFont="1" applyFill="1" applyBorder="1" applyAlignment="1">
      <alignment horizontal="center" vertical="center" wrapText="1"/>
    </xf>
    <xf numFmtId="1" fontId="30" fillId="0" borderId="1" xfId="0" applyNumberFormat="1" applyFont="1" applyBorder="1" applyAlignment="1">
      <alignment horizontal="center" vertical="center" wrapText="1"/>
    </xf>
    <xf numFmtId="9" fontId="28" fillId="0" borderId="0" xfId="2" applyFont="1"/>
    <xf numFmtId="0" fontId="33" fillId="13" borderId="32" xfId="0" applyFont="1" applyFill="1" applyBorder="1" applyAlignment="1" applyProtection="1">
      <alignment vertical="top" wrapText="1"/>
      <protection locked="0"/>
    </xf>
    <xf numFmtId="0" fontId="33" fillId="13" borderId="48" xfId="0" applyFont="1" applyFill="1" applyBorder="1" applyAlignment="1" applyProtection="1">
      <alignment vertical="top" wrapText="1"/>
      <protection locked="0"/>
    </xf>
    <xf numFmtId="0" fontId="8" fillId="3" borderId="51" xfId="0" applyFont="1" applyFill="1" applyBorder="1" applyAlignment="1" applyProtection="1">
      <alignment vertical="top" wrapText="1"/>
      <protection locked="0"/>
    </xf>
    <xf numFmtId="0" fontId="8" fillId="3" borderId="6" xfId="0" applyFont="1" applyFill="1" applyBorder="1" applyAlignment="1" applyProtection="1">
      <alignment vertical="top" wrapText="1"/>
      <protection locked="0"/>
    </xf>
    <xf numFmtId="0" fontId="33" fillId="13" borderId="51" xfId="0" applyFont="1" applyFill="1" applyBorder="1" applyAlignment="1" applyProtection="1">
      <alignment vertical="top" wrapText="1"/>
      <protection locked="0"/>
    </xf>
    <xf numFmtId="0" fontId="33" fillId="13" borderId="6" xfId="0" applyFont="1" applyFill="1" applyBorder="1" applyAlignment="1" applyProtection="1">
      <alignment vertical="top" wrapText="1"/>
      <protection locked="0"/>
    </xf>
    <xf numFmtId="0" fontId="8" fillId="13" borderId="51" xfId="0" applyFont="1" applyFill="1" applyBorder="1" applyAlignment="1" applyProtection="1">
      <alignment vertical="top" wrapText="1"/>
      <protection locked="0"/>
    </xf>
    <xf numFmtId="0" fontId="8" fillId="13" borderId="78" xfId="0" applyFont="1" applyFill="1" applyBorder="1" applyAlignment="1" applyProtection="1">
      <alignment vertical="top" wrapText="1"/>
      <protection locked="0"/>
    </xf>
    <xf numFmtId="14" fontId="34" fillId="6" borderId="7" xfId="0" applyNumberFormat="1" applyFont="1" applyFill="1" applyBorder="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1" fontId="34" fillId="8" borderId="7" xfId="0" applyNumberFormat="1" applyFont="1" applyFill="1" applyBorder="1" applyAlignment="1" applyProtection="1">
      <alignment horizontal="center" vertical="center" wrapText="1"/>
      <protection locked="0"/>
    </xf>
    <xf numFmtId="0" fontId="35" fillId="3" borderId="0" xfId="0" applyFont="1" applyFill="1" applyAlignment="1" applyProtection="1">
      <alignment horizontal="center"/>
      <protection locked="0"/>
    </xf>
    <xf numFmtId="0" fontId="33" fillId="13" borderId="1" xfId="0" applyFont="1" applyFill="1" applyBorder="1" applyAlignment="1" applyProtection="1">
      <alignment horizontal="left" vertical="top" wrapText="1"/>
      <protection locked="0"/>
    </xf>
    <xf numFmtId="0" fontId="8" fillId="13" borderId="32" xfId="0" applyFont="1" applyFill="1" applyBorder="1" applyAlignment="1" applyProtection="1">
      <alignment horizontal="left" vertical="top" wrapText="1"/>
      <protection locked="0"/>
    </xf>
    <xf numFmtId="0" fontId="12" fillId="13" borderId="51" xfId="0" applyFont="1" applyFill="1" applyBorder="1" applyAlignment="1" applyProtection="1">
      <alignment vertical="top" wrapText="1"/>
      <protection locked="0"/>
    </xf>
    <xf numFmtId="0" fontId="12" fillId="13" borderId="6" xfId="0" applyFont="1" applyFill="1" applyBorder="1" applyAlignment="1" applyProtection="1">
      <alignment vertical="top" wrapText="1"/>
      <protection locked="0"/>
    </xf>
    <xf numFmtId="0" fontId="37" fillId="3" borderId="6" xfId="0" applyFont="1" applyFill="1" applyBorder="1" applyAlignment="1" applyProtection="1">
      <alignment vertical="top" wrapText="1"/>
      <protection locked="0"/>
    </xf>
    <xf numFmtId="0" fontId="38" fillId="3" borderId="6" xfId="0" applyFont="1" applyFill="1" applyBorder="1" applyAlignment="1" applyProtection="1">
      <alignment vertical="top" wrapText="1"/>
      <protection locked="0"/>
    </xf>
    <xf numFmtId="0" fontId="33" fillId="3" borderId="6" xfId="0" applyFont="1" applyFill="1" applyBorder="1" applyAlignment="1" applyProtection="1">
      <alignment vertical="top" wrapText="1"/>
      <protection locked="0"/>
    </xf>
    <xf numFmtId="0" fontId="33" fillId="3" borderId="51" xfId="0" applyFont="1" applyFill="1" applyBorder="1" applyAlignment="1" applyProtection="1">
      <alignment vertical="top" wrapText="1"/>
      <protection locked="0"/>
    </xf>
    <xf numFmtId="0" fontId="8" fillId="13" borderId="6" xfId="0" applyFont="1" applyFill="1" applyBorder="1" applyAlignment="1" applyProtection="1">
      <alignment vertical="top" wrapText="1"/>
      <protection locked="0"/>
    </xf>
    <xf numFmtId="9" fontId="28" fillId="0" borderId="40" xfId="2" applyFont="1" applyBorder="1" applyAlignment="1">
      <alignment horizontal="center" vertical="center"/>
    </xf>
    <xf numFmtId="0" fontId="39" fillId="13" borderId="51" xfId="0" applyFont="1" applyFill="1" applyBorder="1" applyAlignment="1" applyProtection="1">
      <alignment vertical="top" wrapText="1"/>
      <protection locked="0"/>
    </xf>
    <xf numFmtId="0" fontId="27" fillId="0" borderId="1" xfId="4" applyFont="1" applyBorder="1" applyAlignment="1">
      <alignment horizontal="center" vertical="center"/>
    </xf>
    <xf numFmtId="0" fontId="27"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30" fillId="0" borderId="93" xfId="4"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96" xfId="4" applyFont="1" applyBorder="1" applyAlignment="1">
      <alignment horizontal="center" vertical="center"/>
    </xf>
    <xf numFmtId="0" fontId="27" fillId="0" borderId="5" xfId="4" applyFont="1" applyBorder="1" applyAlignment="1">
      <alignment horizontal="center" vertical="center"/>
    </xf>
    <xf numFmtId="1" fontId="30" fillId="0" borderId="1" xfId="4" applyNumberFormat="1" applyFont="1" applyBorder="1" applyAlignment="1">
      <alignment horizontal="center" vertical="center" wrapText="1"/>
    </xf>
    <xf numFmtId="0" fontId="28" fillId="0" borderId="4" xfId="4" applyFont="1" applyBorder="1" applyAlignment="1">
      <alignment horizontal="center" vertical="center"/>
    </xf>
    <xf numFmtId="0" fontId="3" fillId="0" borderId="1" xfId="0" applyFont="1" applyFill="1" applyBorder="1" applyAlignment="1">
      <alignment horizontal="left" vertical="center"/>
    </xf>
    <xf numFmtId="0" fontId="3" fillId="0" borderId="51" xfId="0" applyFont="1" applyFill="1" applyBorder="1" applyAlignment="1">
      <alignment horizontal="left" vertical="center"/>
    </xf>
    <xf numFmtId="14" fontId="3" fillId="0" borderId="51" xfId="0" applyNumberFormat="1" applyFont="1" applyFill="1" applyBorder="1" applyAlignment="1">
      <alignment horizontal="left" vertical="center" wrapText="1"/>
    </xf>
    <xf numFmtId="0" fontId="5" fillId="8" borderId="90"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9" fillId="11" borderId="89" xfId="3" applyFont="1" applyFill="1" applyBorder="1" applyAlignment="1" applyProtection="1">
      <alignment horizontal="center" vertical="center" wrapText="1"/>
      <protection locked="0"/>
    </xf>
    <xf numFmtId="0" fontId="5" fillId="8" borderId="89" xfId="0"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0" fontId="9" fillId="11" borderId="90" xfId="3" applyFont="1" applyFill="1" applyBorder="1" applyAlignment="1" applyProtection="1">
      <alignment horizontal="center" vertical="center" wrapText="1"/>
      <protection locked="0"/>
    </xf>
    <xf numFmtId="0" fontId="9" fillId="11" borderId="91" xfId="3" applyFont="1" applyFill="1" applyBorder="1" applyAlignment="1" applyProtection="1">
      <alignment horizontal="center" vertical="center" wrapText="1"/>
      <protection locked="0"/>
    </xf>
    <xf numFmtId="0" fontId="9" fillId="11" borderId="92" xfId="3" applyFont="1" applyFill="1" applyBorder="1" applyAlignment="1" applyProtection="1">
      <alignment horizontal="center" vertical="center" wrapText="1"/>
      <protection locked="0"/>
    </xf>
    <xf numFmtId="0" fontId="12" fillId="3" borderId="44"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6" fillId="3" borderId="44" xfId="0" applyFont="1" applyFill="1" applyBorder="1" applyAlignment="1" applyProtection="1">
      <alignment horizontal="justify" vertical="center" wrapText="1"/>
      <protection locked="0"/>
    </xf>
    <xf numFmtId="0" fontId="16" fillId="3" borderId="31" xfId="0" applyFont="1" applyFill="1" applyBorder="1" applyAlignment="1" applyProtection="1">
      <alignment horizontal="justify" vertical="center" wrapText="1"/>
      <protection locked="0"/>
    </xf>
    <xf numFmtId="0" fontId="16" fillId="3" borderId="46" xfId="0" applyFont="1" applyFill="1" applyBorder="1" applyAlignment="1" applyProtection="1">
      <alignment horizontal="justify" vertical="center" wrapText="1"/>
      <protection locked="0"/>
    </xf>
    <xf numFmtId="0" fontId="10" fillId="12" borderId="16" xfId="0" applyFont="1" applyFill="1" applyBorder="1" applyAlignment="1" applyProtection="1">
      <alignment horizontal="center" vertical="center" wrapText="1"/>
      <protection locked="0"/>
    </xf>
    <xf numFmtId="0" fontId="10" fillId="12" borderId="36" xfId="0" applyFont="1" applyFill="1" applyBorder="1" applyAlignment="1" applyProtection="1">
      <alignment horizontal="center" vertical="center" wrapText="1"/>
      <protection locked="0"/>
    </xf>
    <xf numFmtId="0" fontId="12" fillId="3" borderId="44"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3" borderId="46" xfId="0" applyFont="1" applyFill="1" applyBorder="1" applyAlignment="1" applyProtection="1">
      <alignment horizontal="left" vertical="center" wrapText="1"/>
      <protection locked="0"/>
    </xf>
    <xf numFmtId="0" fontId="16" fillId="3" borderId="44"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46" xfId="0" applyFont="1" applyFill="1" applyBorder="1" applyAlignment="1" applyProtection="1">
      <alignment horizontal="left" vertical="center" wrapText="1"/>
      <protection locked="0"/>
    </xf>
    <xf numFmtId="0" fontId="8" fillId="3" borderId="44"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46" xfId="0" applyFont="1" applyFill="1" applyBorder="1" applyAlignment="1" applyProtection="1">
      <alignment horizontal="left" vertical="center" wrapText="1"/>
      <protection locked="0"/>
    </xf>
    <xf numFmtId="9" fontId="19" fillId="14" borderId="89" xfId="0" applyNumberFormat="1" applyFont="1" applyFill="1" applyBorder="1" applyAlignment="1" applyProtection="1">
      <alignment horizontal="center" vertical="center" wrapText="1"/>
      <protection locked="0"/>
    </xf>
    <xf numFmtId="0" fontId="5" fillId="21" borderId="104" xfId="0" applyFont="1" applyFill="1" applyBorder="1" applyAlignment="1">
      <alignment horizontal="center" vertical="center"/>
    </xf>
    <xf numFmtId="0" fontId="5" fillId="21" borderId="105" xfId="0" applyFont="1" applyFill="1" applyBorder="1" applyAlignment="1">
      <alignment horizontal="center" vertical="center"/>
    </xf>
    <xf numFmtId="0" fontId="5" fillId="21" borderId="106" xfId="0" applyFont="1" applyFill="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0" fillId="15" borderId="74" xfId="0" applyFont="1" applyFill="1" applyBorder="1" applyAlignment="1" applyProtection="1">
      <alignment horizontal="center" vertical="center" wrapText="1"/>
      <protection locked="0"/>
    </xf>
    <xf numFmtId="0" fontId="10" fillId="15" borderId="66" xfId="0" applyFont="1" applyFill="1" applyBorder="1" applyAlignment="1" applyProtection="1">
      <alignment horizontal="center" vertical="center" wrapText="1"/>
      <protection locked="0"/>
    </xf>
    <xf numFmtId="0" fontId="10" fillId="12" borderId="71"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9" fontId="12" fillId="3" borderId="44" xfId="0" applyNumberFormat="1"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12" fillId="3" borderId="68" xfId="0" applyFont="1" applyFill="1" applyBorder="1" applyAlignment="1" applyProtection="1">
      <alignment horizontal="center" vertical="center" wrapText="1"/>
      <protection locked="0"/>
    </xf>
    <xf numFmtId="0" fontId="12" fillId="3" borderId="69" xfId="0" applyFont="1" applyFill="1" applyBorder="1" applyAlignment="1" applyProtection="1">
      <alignment horizontal="center" vertical="center" wrapText="1"/>
      <protection locked="0"/>
    </xf>
    <xf numFmtId="0" fontId="16" fillId="3" borderId="44"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46" xfId="0" applyFont="1" applyFill="1" applyBorder="1" applyAlignment="1" applyProtection="1">
      <alignment horizontal="center" vertical="center" wrapText="1"/>
      <protection locked="0"/>
    </xf>
    <xf numFmtId="0" fontId="16" fillId="3" borderId="67"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68" xfId="0" applyFont="1" applyFill="1" applyBorder="1" applyAlignment="1" applyProtection="1">
      <alignment horizontal="center" vertical="center" wrapText="1"/>
      <protection locked="0"/>
    </xf>
    <xf numFmtId="0" fontId="10" fillId="3" borderId="69" xfId="0" applyFont="1" applyFill="1" applyBorder="1" applyAlignment="1" applyProtection="1">
      <alignment horizontal="center" vertical="center" wrapText="1"/>
      <protection locked="0"/>
    </xf>
    <xf numFmtId="9" fontId="16" fillId="3" borderId="78" xfId="2"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68" xfId="0" applyFont="1" applyFill="1" applyBorder="1" applyAlignment="1" applyProtection="1">
      <alignment horizontal="center" vertical="center" wrapText="1"/>
      <protection locked="0"/>
    </xf>
    <xf numFmtId="0" fontId="10" fillId="12" borderId="69" xfId="0" applyFont="1" applyFill="1" applyBorder="1" applyAlignment="1" applyProtection="1">
      <alignment horizontal="center" vertical="center" wrapText="1"/>
      <protection locked="0"/>
    </xf>
    <xf numFmtId="0" fontId="10" fillId="12" borderId="67" xfId="0" applyFont="1" applyFill="1" applyBorder="1" applyAlignment="1" applyProtection="1">
      <alignment horizontal="center" vertical="center" wrapText="1"/>
      <protection locked="0"/>
    </xf>
    <xf numFmtId="164" fontId="10" fillId="12" borderId="8" xfId="1" applyFont="1" applyFill="1" applyBorder="1" applyAlignment="1" applyProtection="1">
      <alignment horizontal="center" vertical="center" wrapText="1"/>
      <protection locked="0"/>
    </xf>
    <xf numFmtId="164" fontId="10" fillId="12" borderId="9" xfId="1" applyFont="1" applyFill="1" applyBorder="1" applyAlignment="1" applyProtection="1">
      <alignment horizontal="center" vertical="center" wrapText="1"/>
      <protection locked="0"/>
    </xf>
    <xf numFmtId="9" fontId="10" fillId="12" borderId="9" xfId="1" applyNumberFormat="1" applyFont="1" applyFill="1" applyBorder="1" applyAlignment="1" applyProtection="1">
      <alignment horizontal="center" vertical="center" wrapText="1"/>
      <protection locked="0"/>
    </xf>
    <xf numFmtId="9" fontId="10"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14" fontId="12" fillId="3" borderId="78" xfId="0" applyNumberFormat="1" applyFont="1" applyFill="1" applyBorder="1" applyAlignment="1" applyProtection="1">
      <alignment horizontal="center" vertical="center" wrapText="1"/>
      <protection locked="0"/>
    </xf>
    <xf numFmtId="0" fontId="12" fillId="3" borderId="78" xfId="0" applyFont="1" applyFill="1" applyBorder="1" applyAlignment="1" applyProtection="1">
      <alignment horizontal="center" vertical="center" wrapText="1"/>
      <protection locked="0"/>
    </xf>
    <xf numFmtId="9" fontId="12" fillId="3" borderId="67" xfId="0" applyNumberFormat="1" applyFont="1" applyFill="1" applyBorder="1" applyAlignment="1" applyProtection="1">
      <alignment horizontal="center" vertical="center" wrapText="1"/>
      <protection locked="0"/>
    </xf>
    <xf numFmtId="14" fontId="12" fillId="3" borderId="67" xfId="0" applyNumberFormat="1" applyFont="1" applyFill="1" applyBorder="1" applyAlignment="1" applyProtection="1">
      <alignment horizontal="center" vertical="center" wrapText="1"/>
      <protection locked="0"/>
    </xf>
    <xf numFmtId="14" fontId="12" fillId="3" borderId="68" xfId="0" applyNumberFormat="1" applyFont="1" applyFill="1" applyBorder="1" applyAlignment="1" applyProtection="1">
      <alignment horizontal="center" vertical="center" wrapText="1"/>
      <protection locked="0"/>
    </xf>
    <xf numFmtId="14" fontId="12" fillId="3" borderId="69" xfId="0" applyNumberFormat="1" applyFont="1" applyFill="1" applyBorder="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14"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4" fillId="11" borderId="78" xfId="3"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9" fontId="16" fillId="3" borderId="33" xfId="2" applyFont="1" applyFill="1" applyBorder="1" applyAlignment="1" applyProtection="1">
      <alignment horizontal="center" vertical="center" wrapText="1"/>
      <protection locked="0"/>
    </xf>
    <xf numFmtId="9" fontId="16" fillId="3" borderId="34" xfId="2" applyFont="1" applyFill="1" applyBorder="1" applyAlignment="1" applyProtection="1">
      <alignment horizontal="center" vertical="center" wrapText="1"/>
      <protection locked="0"/>
    </xf>
    <xf numFmtId="9" fontId="16" fillId="3" borderId="35" xfId="2" applyFont="1" applyFill="1" applyBorder="1" applyAlignment="1" applyProtection="1">
      <alignment horizontal="center" vertical="center" wrapText="1"/>
      <protection locked="0"/>
    </xf>
    <xf numFmtId="0" fontId="13" fillId="10" borderId="0" xfId="0" applyFont="1" applyFill="1" applyAlignment="1" applyProtection="1">
      <alignment horizontal="center" vertical="center" wrapText="1"/>
      <protection locked="0"/>
    </xf>
    <xf numFmtId="0" fontId="10" fillId="12" borderId="21" xfId="0" applyFont="1" applyFill="1" applyBorder="1" applyAlignment="1" applyProtection="1">
      <alignment horizontal="center" vertical="center" wrapText="1"/>
      <protection locked="0"/>
    </xf>
    <xf numFmtId="9" fontId="9" fillId="3" borderId="28" xfId="2" applyFont="1" applyFill="1" applyBorder="1" applyAlignment="1" applyProtection="1">
      <alignment horizontal="center" vertical="center" wrapText="1"/>
      <protection locked="0"/>
    </xf>
    <xf numFmtId="9" fontId="9" fillId="3" borderId="29" xfId="2" applyFont="1" applyFill="1" applyBorder="1" applyAlignment="1" applyProtection="1">
      <alignment horizontal="center" vertical="center" wrapText="1"/>
      <protection locked="0"/>
    </xf>
    <xf numFmtId="9" fontId="9" fillId="3" borderId="30" xfId="2" applyFont="1" applyFill="1" applyBorder="1" applyAlignment="1" applyProtection="1">
      <alignment horizontal="center" vertical="center" wrapText="1"/>
      <protection locked="0"/>
    </xf>
    <xf numFmtId="0" fontId="10" fillId="12" borderId="14" xfId="0" applyFont="1" applyFill="1" applyBorder="1" applyAlignment="1" applyProtection="1">
      <alignment horizontal="center" vertical="center" wrapText="1"/>
      <protection locked="0"/>
    </xf>
    <xf numFmtId="0" fontId="10" fillId="15" borderId="67" xfId="0" applyFont="1" applyFill="1" applyBorder="1" applyAlignment="1" applyProtection="1">
      <alignment horizontal="center" vertical="center" wrapText="1"/>
      <protection locked="0"/>
    </xf>
    <xf numFmtId="0" fontId="10" fillId="15" borderId="69" xfId="0" applyFont="1" applyFill="1" applyBorder="1" applyAlignment="1" applyProtection="1">
      <alignment horizontal="center" vertical="center" wrapText="1"/>
      <protection locked="0"/>
    </xf>
    <xf numFmtId="0" fontId="16" fillId="9" borderId="67" xfId="0" applyFont="1" applyFill="1" applyBorder="1" applyAlignment="1" applyProtection="1">
      <alignment horizontal="center" vertical="center" wrapText="1"/>
      <protection locked="0"/>
    </xf>
    <xf numFmtId="0" fontId="16" fillId="9" borderId="68" xfId="0" applyFont="1" applyFill="1" applyBorder="1" applyAlignment="1" applyProtection="1">
      <alignment horizontal="center" vertical="center" wrapText="1"/>
      <protection locked="0"/>
    </xf>
    <xf numFmtId="0" fontId="16" fillId="9" borderId="83"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25" fillId="9" borderId="85" xfId="0" applyFont="1" applyFill="1" applyBorder="1" applyAlignment="1" applyProtection="1">
      <alignment horizontal="center" vertical="center" wrapText="1"/>
      <protection locked="0"/>
    </xf>
    <xf numFmtId="0" fontId="25" fillId="9" borderId="81" xfId="0" applyFont="1" applyFill="1" applyBorder="1" applyAlignment="1" applyProtection="1">
      <alignment horizontal="center" vertical="center" wrapText="1"/>
      <protection locked="0"/>
    </xf>
    <xf numFmtId="0" fontId="25" fillId="9" borderId="82"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31" xfId="0" applyFont="1" applyFill="1" applyBorder="1" applyAlignment="1" applyProtection="1">
      <alignment horizontal="center" vertical="center" wrapText="1"/>
      <protection locked="0"/>
    </xf>
    <xf numFmtId="0" fontId="10" fillId="12" borderId="17" xfId="0" applyFont="1" applyFill="1" applyBorder="1" applyAlignment="1" applyProtection="1">
      <alignment horizontal="center" vertical="center" wrapText="1"/>
      <protection locked="0"/>
    </xf>
    <xf numFmtId="0" fontId="10" fillId="12" borderId="72" xfId="0" applyFont="1" applyFill="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165" fontId="17" fillId="3" borderId="33" xfId="2"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9" fontId="16" fillId="13" borderId="49" xfId="0" applyNumberFormat="1" applyFont="1" applyFill="1" applyBorder="1" applyAlignment="1" applyProtection="1">
      <alignment horizontal="center" vertical="center" wrapText="1"/>
      <protection locked="0"/>
    </xf>
    <xf numFmtId="9" fontId="16" fillId="13" borderId="50" xfId="0" applyNumberFormat="1" applyFont="1" applyFill="1" applyBorder="1" applyAlignment="1" applyProtection="1">
      <alignment horizontal="center" vertical="center" wrapText="1"/>
      <protection locked="0"/>
    </xf>
    <xf numFmtId="9" fontId="16" fillId="13" borderId="57" xfId="0" applyNumberFormat="1" applyFont="1" applyFill="1" applyBorder="1" applyAlignment="1" applyProtection="1">
      <alignment horizontal="center" vertical="center" wrapText="1"/>
      <protection locked="0"/>
    </xf>
    <xf numFmtId="165" fontId="12" fillId="3" borderId="39" xfId="0" applyNumberFormat="1" applyFont="1" applyFill="1" applyBorder="1" applyAlignment="1" applyProtection="1">
      <alignment horizontal="center" vertical="center" wrapText="1"/>
      <protection locked="0"/>
    </xf>
    <xf numFmtId="165" fontId="12" fillId="3" borderId="41" xfId="0" applyNumberFormat="1" applyFont="1" applyFill="1" applyBorder="1" applyAlignment="1" applyProtection="1">
      <alignment horizontal="center" vertical="center" wrapText="1"/>
      <protection locked="0"/>
    </xf>
    <xf numFmtId="165" fontId="12" fillId="3" borderId="43" xfId="0" applyNumberFormat="1" applyFont="1" applyFill="1" applyBorder="1" applyAlignment="1" applyProtection="1">
      <alignment horizontal="center" vertical="center" wrapText="1"/>
      <protection locked="0"/>
    </xf>
    <xf numFmtId="14" fontId="16" fillId="3" borderId="33" xfId="0" applyNumberFormat="1" applyFont="1" applyFill="1" applyBorder="1" applyAlignment="1" applyProtection="1">
      <alignment horizontal="center" vertical="center" wrapText="1"/>
      <protection locked="0"/>
    </xf>
    <xf numFmtId="14" fontId="16" fillId="3" borderId="34" xfId="0" applyNumberFormat="1" applyFont="1" applyFill="1" applyBorder="1" applyAlignment="1" applyProtection="1">
      <alignment horizontal="center" vertical="center" wrapText="1"/>
      <protection locked="0"/>
    </xf>
    <xf numFmtId="14" fontId="16" fillId="3" borderId="35" xfId="0" applyNumberFormat="1" applyFont="1" applyFill="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14" fontId="8" fillId="3" borderId="7" xfId="0" applyNumberFormat="1"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9" fontId="16" fillId="0" borderId="33" xfId="2" applyFont="1" applyFill="1" applyBorder="1" applyAlignment="1" applyProtection="1">
      <alignment horizontal="center" vertical="center" wrapText="1"/>
      <protection locked="0"/>
    </xf>
    <xf numFmtId="9" fontId="16" fillId="0" borderId="34" xfId="2" applyFont="1" applyFill="1" applyBorder="1" applyAlignment="1" applyProtection="1">
      <alignment horizontal="center" vertical="center" wrapText="1"/>
      <protection locked="0"/>
    </xf>
    <xf numFmtId="9" fontId="16" fillId="0" borderId="35" xfId="2" applyFont="1" applyFill="1" applyBorder="1" applyAlignment="1" applyProtection="1">
      <alignment horizontal="center" vertical="center" wrapText="1"/>
      <protection locked="0"/>
    </xf>
    <xf numFmtId="165" fontId="16" fillId="9" borderId="79" xfId="0" applyNumberFormat="1" applyFont="1" applyFill="1" applyBorder="1" applyAlignment="1" applyProtection="1">
      <alignment horizontal="center" vertical="center" wrapText="1"/>
      <protection locked="0"/>
    </xf>
    <xf numFmtId="165" fontId="16" fillId="9" borderId="80" xfId="0" applyNumberFormat="1" applyFont="1" applyFill="1" applyBorder="1" applyAlignment="1" applyProtection="1">
      <alignment horizontal="center" vertical="center" wrapText="1"/>
      <protection locked="0"/>
    </xf>
    <xf numFmtId="165" fontId="16" fillId="9" borderId="88" xfId="0" applyNumberFormat="1" applyFont="1" applyFill="1" applyBorder="1" applyAlignment="1" applyProtection="1">
      <alignment horizontal="center" vertical="center" wrapText="1"/>
      <protection locked="0"/>
    </xf>
    <xf numFmtId="14" fontId="16" fillId="9" borderId="33" xfId="0" applyNumberFormat="1" applyFont="1" applyFill="1" applyBorder="1" applyAlignment="1" applyProtection="1">
      <alignment horizontal="center" vertical="center" wrapText="1"/>
      <protection locked="0"/>
    </xf>
    <xf numFmtId="14" fontId="16" fillId="9" borderId="34" xfId="0" applyNumberFormat="1" applyFont="1" applyFill="1" applyBorder="1" applyAlignment="1" applyProtection="1">
      <alignment horizontal="center" vertical="center" wrapText="1"/>
      <protection locked="0"/>
    </xf>
    <xf numFmtId="14" fontId="16" fillId="9" borderId="84" xfId="0" applyNumberFormat="1" applyFont="1" applyFill="1" applyBorder="1" applyAlignment="1" applyProtection="1">
      <alignment horizontal="center" vertical="center" wrapText="1"/>
      <protection locked="0"/>
    </xf>
    <xf numFmtId="9" fontId="16" fillId="9" borderId="33" xfId="0" applyNumberFormat="1" applyFont="1" applyFill="1" applyBorder="1" applyAlignment="1" applyProtection="1">
      <alignment horizontal="center" vertical="center" wrapText="1"/>
      <protection locked="0"/>
    </xf>
    <xf numFmtId="9" fontId="16" fillId="9" borderId="34" xfId="0" applyNumberFormat="1" applyFont="1" applyFill="1" applyBorder="1" applyAlignment="1" applyProtection="1">
      <alignment horizontal="center" vertical="center" wrapText="1"/>
      <protection locked="0"/>
    </xf>
    <xf numFmtId="9" fontId="16" fillId="9" borderId="84" xfId="0" applyNumberFormat="1" applyFont="1" applyFill="1" applyBorder="1" applyAlignment="1" applyProtection="1">
      <alignment horizontal="center" vertical="center" wrapText="1"/>
      <protection locked="0"/>
    </xf>
    <xf numFmtId="9" fontId="16" fillId="18" borderId="33" xfId="0" applyNumberFormat="1" applyFont="1" applyFill="1" applyBorder="1" applyAlignment="1" applyProtection="1">
      <alignment horizontal="center" vertical="center" wrapText="1"/>
      <protection locked="0"/>
    </xf>
    <xf numFmtId="9" fontId="16" fillId="18" borderId="34" xfId="0" applyNumberFormat="1" applyFont="1" applyFill="1" applyBorder="1" applyAlignment="1" applyProtection="1">
      <alignment horizontal="center" vertical="center" wrapText="1"/>
      <protection locked="0"/>
    </xf>
    <xf numFmtId="165" fontId="17" fillId="9" borderId="33" xfId="0" applyNumberFormat="1" applyFont="1" applyFill="1" applyBorder="1" applyAlignment="1" applyProtection="1">
      <alignment horizontal="center" vertical="center" wrapText="1"/>
      <protection locked="0"/>
    </xf>
    <xf numFmtId="165" fontId="17" fillId="9" borderId="34"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9" fontId="16" fillId="17" borderId="33" xfId="0" applyNumberFormat="1" applyFont="1" applyFill="1" applyBorder="1" applyAlignment="1" applyProtection="1">
      <alignment horizontal="center" vertical="center" wrapText="1"/>
      <protection locked="0"/>
    </xf>
    <xf numFmtId="9" fontId="16" fillId="17" borderId="34" xfId="0" applyNumberFormat="1" applyFont="1" applyFill="1" applyBorder="1" applyAlignment="1" applyProtection="1">
      <alignment horizontal="center" vertical="center" wrapText="1"/>
      <protection locked="0"/>
    </xf>
    <xf numFmtId="0" fontId="10" fillId="12" borderId="0" xfId="0" applyFont="1" applyFill="1" applyAlignment="1" applyProtection="1">
      <alignment horizontal="center" vertical="center" wrapText="1"/>
      <protection locked="0"/>
    </xf>
    <xf numFmtId="0" fontId="14" fillId="12" borderId="28" xfId="0" applyFont="1" applyFill="1" applyBorder="1" applyAlignment="1" applyProtection="1">
      <alignment horizontal="center" vertical="center"/>
      <protection locked="0"/>
    </xf>
    <xf numFmtId="0" fontId="14" fillId="12" borderId="29" xfId="0" applyFont="1" applyFill="1" applyBorder="1" applyAlignment="1" applyProtection="1">
      <alignment horizontal="center" vertical="center"/>
      <protection locked="0"/>
    </xf>
    <xf numFmtId="0" fontId="14" fillId="12" borderId="30" xfId="0" applyFont="1" applyFill="1" applyBorder="1" applyAlignment="1" applyProtection="1">
      <alignment horizontal="center" vertical="center"/>
      <protection locked="0"/>
    </xf>
    <xf numFmtId="0" fontId="10" fillId="11" borderId="11" xfId="3" applyFont="1" applyFill="1" applyBorder="1" applyAlignment="1" applyProtection="1">
      <alignment horizontal="center" vertical="center" wrapText="1"/>
      <protection locked="0"/>
    </xf>
    <xf numFmtId="0" fontId="10" fillId="11" borderId="12" xfId="3"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30" xfId="0" applyFont="1" applyFill="1" applyBorder="1" applyAlignment="1" applyProtection="1">
      <alignment horizontal="center" vertical="center" wrapText="1"/>
      <protection locked="0"/>
    </xf>
    <xf numFmtId="0" fontId="14" fillId="16" borderId="23" xfId="0" applyFont="1" applyFill="1" applyBorder="1" applyAlignment="1" applyProtection="1">
      <alignment horizontal="center" vertical="center" wrapText="1"/>
      <protection locked="0"/>
    </xf>
    <xf numFmtId="0" fontId="14" fillId="16" borderId="24" xfId="0" applyFont="1" applyFill="1" applyBorder="1" applyAlignment="1" applyProtection="1">
      <alignment horizontal="center" vertical="center" wrapText="1"/>
      <protection locked="0"/>
    </xf>
    <xf numFmtId="0" fontId="14" fillId="16" borderId="25" xfId="0" applyFont="1" applyFill="1" applyBorder="1" applyAlignment="1" applyProtection="1">
      <alignment horizontal="center" vertical="center" wrapText="1"/>
      <protection locked="0"/>
    </xf>
    <xf numFmtId="0" fontId="14" fillId="16" borderId="0" xfId="0" applyFont="1" applyFill="1" applyAlignment="1" applyProtection="1">
      <alignment horizontal="center" vertical="center" wrapText="1"/>
      <protection locked="0"/>
    </xf>
    <xf numFmtId="0" fontId="14" fillId="16" borderId="26" xfId="0" applyFont="1" applyFill="1" applyBorder="1" applyAlignment="1" applyProtection="1">
      <alignment horizontal="center" vertical="center" wrapText="1"/>
      <protection locked="0"/>
    </xf>
    <xf numFmtId="0" fontId="10" fillId="15" borderId="52" xfId="0" applyFont="1" applyFill="1" applyBorder="1" applyAlignment="1" applyProtection="1">
      <alignment horizontal="center" vertical="center" wrapText="1"/>
      <protection locked="0"/>
    </xf>
    <xf numFmtId="0" fontId="10" fillId="15" borderId="53" xfId="0" applyFont="1" applyFill="1" applyBorder="1" applyAlignment="1" applyProtection="1">
      <alignment horizontal="center" vertical="center" wrapText="1"/>
      <protection locked="0"/>
    </xf>
    <xf numFmtId="0" fontId="10" fillId="15" borderId="22" xfId="0" applyFont="1" applyFill="1" applyBorder="1" applyAlignment="1" applyProtection="1">
      <alignment horizontal="center" vertical="center" wrapText="1"/>
      <protection locked="0"/>
    </xf>
    <xf numFmtId="0" fontId="10" fillId="15" borderId="55" xfId="0" applyFont="1" applyFill="1" applyBorder="1" applyAlignment="1" applyProtection="1">
      <alignment horizontal="center" vertical="center" wrapText="1"/>
      <protection locked="0"/>
    </xf>
    <xf numFmtId="0" fontId="10" fillId="15" borderId="24" xfId="0" applyFont="1" applyFill="1" applyBorder="1" applyAlignment="1" applyProtection="1">
      <alignment horizontal="center" vertical="center" wrapText="1"/>
      <protection locked="0"/>
    </xf>
    <xf numFmtId="0" fontId="10" fillId="15" borderId="56" xfId="0" applyFont="1" applyFill="1" applyBorder="1" applyAlignment="1" applyProtection="1">
      <alignment horizontal="center" vertical="center" wrapText="1"/>
      <protection locked="0"/>
    </xf>
    <xf numFmtId="0" fontId="10" fillId="15" borderId="27" xfId="0" applyFont="1" applyFill="1" applyBorder="1" applyAlignment="1" applyProtection="1">
      <alignment horizontal="center" vertical="center" wrapText="1"/>
      <protection locked="0"/>
    </xf>
    <xf numFmtId="0" fontId="10" fillId="15" borderId="54" xfId="0" applyFont="1" applyFill="1" applyBorder="1" applyAlignment="1" applyProtection="1">
      <alignment horizontal="center" vertical="center" wrapText="1"/>
      <protection locked="0"/>
    </xf>
    <xf numFmtId="0" fontId="10" fillId="12" borderId="21" xfId="0" applyFont="1" applyFill="1" applyBorder="1" applyAlignment="1" applyProtection="1">
      <alignment horizontal="center" vertical="center" textRotation="90" wrapText="1"/>
      <protection locked="0"/>
    </xf>
    <xf numFmtId="0" fontId="10" fillId="12" borderId="37" xfId="0" applyFont="1" applyFill="1" applyBorder="1" applyAlignment="1" applyProtection="1">
      <alignment horizontal="center" vertical="center" textRotation="90" wrapText="1"/>
      <protection locked="0"/>
    </xf>
    <xf numFmtId="0" fontId="10" fillId="12" borderId="58" xfId="0" applyFont="1" applyFill="1" applyBorder="1" applyAlignment="1" applyProtection="1">
      <alignment horizontal="center" vertical="center" wrapText="1"/>
      <protection locked="0"/>
    </xf>
    <xf numFmtId="0" fontId="10" fillId="12" borderId="65"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0" fillId="12" borderId="59" xfId="0" applyFont="1" applyFill="1" applyBorder="1" applyAlignment="1" applyProtection="1">
      <alignment horizontal="center" vertical="center" wrapText="1"/>
      <protection locked="0"/>
    </xf>
    <xf numFmtId="0" fontId="12" fillId="3" borderId="58"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59" xfId="0" applyFont="1" applyFill="1" applyBorder="1" applyAlignment="1" applyProtection="1">
      <alignment horizontal="center" vertical="center" wrapText="1"/>
      <protection locked="0"/>
    </xf>
    <xf numFmtId="0" fontId="25" fillId="9" borderId="86" xfId="0" applyFont="1" applyFill="1" applyBorder="1" applyAlignment="1" applyProtection="1">
      <alignment horizontal="center" vertical="center" wrapText="1"/>
      <protection locked="0"/>
    </xf>
    <xf numFmtId="0" fontId="25" fillId="9" borderId="66" xfId="0" applyFont="1" applyFill="1" applyBorder="1" applyAlignment="1" applyProtection="1">
      <alignment horizontal="center" vertical="center" wrapText="1"/>
      <protection locked="0"/>
    </xf>
    <xf numFmtId="0" fontId="25" fillId="9" borderId="87" xfId="0" applyFont="1" applyFill="1" applyBorder="1" applyAlignment="1" applyProtection="1">
      <alignment horizontal="center" vertical="center" wrapText="1"/>
      <protection locked="0"/>
    </xf>
    <xf numFmtId="0" fontId="18" fillId="10" borderId="0" xfId="0" applyFont="1" applyFill="1" applyAlignment="1" applyProtection="1">
      <alignment horizontal="center" vertical="center" wrapText="1"/>
      <protection locked="0"/>
    </xf>
    <xf numFmtId="0" fontId="10" fillId="12" borderId="73" xfId="0" applyFont="1" applyFill="1" applyBorder="1" applyAlignment="1" applyProtection="1">
      <alignment horizontal="center" vertical="center" textRotation="90" wrapText="1"/>
      <protection locked="0"/>
    </xf>
    <xf numFmtId="0" fontId="10" fillId="12" borderId="16" xfId="0" applyFont="1" applyFill="1" applyBorder="1" applyAlignment="1" applyProtection="1">
      <alignment horizontal="center" vertical="center" textRotation="90" wrapText="1"/>
      <protection locked="0"/>
    </xf>
    <xf numFmtId="0" fontId="10" fillId="12" borderId="36" xfId="0" applyFont="1" applyFill="1" applyBorder="1" applyAlignment="1" applyProtection="1">
      <alignment horizontal="center" vertical="center" textRotation="90" wrapText="1"/>
      <protection locked="0"/>
    </xf>
    <xf numFmtId="165" fontId="17" fillId="3" borderId="38" xfId="2" applyNumberFormat="1" applyFont="1" applyFill="1" applyBorder="1" applyAlignment="1" applyProtection="1">
      <alignment horizontal="center" vertical="center" wrapText="1"/>
      <protection locked="0"/>
    </xf>
    <xf numFmtId="165" fontId="17" fillId="3" borderId="40" xfId="2" applyNumberFormat="1" applyFont="1" applyFill="1" applyBorder="1" applyAlignment="1" applyProtection="1">
      <alignment horizontal="center" vertical="center" wrapText="1"/>
      <protection locked="0"/>
    </xf>
    <xf numFmtId="165" fontId="17" fillId="3" borderId="42" xfId="2" applyNumberFormat="1" applyFont="1" applyFill="1" applyBorder="1" applyAlignment="1" applyProtection="1">
      <alignment horizontal="center" vertical="center" wrapText="1"/>
      <protection locked="0"/>
    </xf>
    <xf numFmtId="0" fontId="14" fillId="16" borderId="44" xfId="0" applyFont="1" applyFill="1" applyBorder="1" applyAlignment="1" applyProtection="1">
      <alignment horizontal="center" vertical="center" wrapText="1"/>
      <protection locked="0"/>
    </xf>
    <xf numFmtId="0" fontId="14" fillId="16" borderId="45" xfId="0" applyFont="1" applyFill="1" applyBorder="1" applyAlignment="1" applyProtection="1">
      <alignment horizontal="center" vertical="center" wrapText="1"/>
      <protection locked="0"/>
    </xf>
    <xf numFmtId="0" fontId="14" fillId="16" borderId="58" xfId="0" applyFont="1" applyFill="1" applyBorder="1" applyAlignment="1" applyProtection="1">
      <alignment horizontal="center" vertical="center" wrapText="1"/>
      <protection locked="0"/>
    </xf>
    <xf numFmtId="0" fontId="14" fillId="16" borderId="46" xfId="0" applyFont="1" applyFill="1" applyBorder="1" applyAlignment="1" applyProtection="1">
      <alignment horizontal="center" vertical="center" wrapText="1"/>
      <protection locked="0"/>
    </xf>
    <xf numFmtId="0" fontId="14" fillId="16" borderId="47" xfId="0" applyFont="1" applyFill="1" applyBorder="1" applyAlignment="1" applyProtection="1">
      <alignment horizontal="center" vertical="center" wrapText="1"/>
      <protection locked="0"/>
    </xf>
    <xf numFmtId="0" fontId="14" fillId="16" borderId="59" xfId="0" applyFont="1" applyFill="1" applyBorder="1" applyAlignment="1" applyProtection="1">
      <alignment horizontal="center" vertical="center" wrapText="1"/>
      <protection locked="0"/>
    </xf>
    <xf numFmtId="0" fontId="10" fillId="15" borderId="44" xfId="0" applyFont="1" applyFill="1" applyBorder="1" applyAlignment="1" applyProtection="1">
      <alignment horizontal="center" vertical="center" wrapText="1"/>
      <protection locked="0"/>
    </xf>
    <xf numFmtId="0" fontId="10" fillId="15" borderId="45" xfId="0" applyFont="1" applyFill="1" applyBorder="1" applyAlignment="1" applyProtection="1">
      <alignment horizontal="center" vertical="center" wrapText="1"/>
      <protection locked="0"/>
    </xf>
    <xf numFmtId="0" fontId="10" fillId="15" borderId="75" xfId="0" applyFont="1" applyFill="1" applyBorder="1" applyAlignment="1" applyProtection="1">
      <alignment horizontal="center" vertical="center" wrapText="1"/>
      <protection locked="0"/>
    </xf>
    <xf numFmtId="0" fontId="10" fillId="15" borderId="31" xfId="0" applyFont="1" applyFill="1" applyBorder="1" applyAlignment="1" applyProtection="1">
      <alignment horizontal="center" vertical="center" wrapText="1"/>
      <protection locked="0"/>
    </xf>
    <xf numFmtId="0" fontId="10" fillId="15" borderId="0" xfId="0" applyFont="1" applyFill="1" applyAlignment="1" applyProtection="1">
      <alignment horizontal="center" vertical="center" wrapText="1"/>
      <protection locked="0"/>
    </xf>
    <xf numFmtId="0" fontId="10" fillId="15" borderId="60" xfId="0" applyFont="1" applyFill="1" applyBorder="1" applyAlignment="1" applyProtection="1">
      <alignment horizontal="center" vertical="center" wrapText="1"/>
      <protection locked="0"/>
    </xf>
    <xf numFmtId="0" fontId="10" fillId="15" borderId="68" xfId="0" applyFont="1" applyFill="1" applyBorder="1" applyAlignment="1" applyProtection="1">
      <alignment horizontal="center" vertical="center" wrapText="1"/>
      <protection locked="0"/>
    </xf>
    <xf numFmtId="0" fontId="8" fillId="13" borderId="61" xfId="0" applyFont="1" applyFill="1" applyBorder="1" applyAlignment="1" applyProtection="1">
      <alignment horizontal="left" vertical="top" wrapText="1"/>
      <protection locked="0"/>
    </xf>
    <xf numFmtId="0" fontId="8" fillId="13" borderId="32" xfId="0" applyFont="1" applyFill="1" applyBorder="1" applyAlignment="1" applyProtection="1">
      <alignment horizontal="left" vertical="top" wrapText="1"/>
      <protection locked="0"/>
    </xf>
    <xf numFmtId="0" fontId="21" fillId="13" borderId="63" xfId="0" applyFont="1" applyFill="1" applyBorder="1" applyAlignment="1" applyProtection="1">
      <alignment horizontal="center" vertical="center" wrapText="1"/>
      <protection locked="0"/>
    </xf>
    <xf numFmtId="0" fontId="21" fillId="13" borderId="64" xfId="0" applyFont="1" applyFill="1" applyBorder="1" applyAlignment="1" applyProtection="1">
      <alignment horizontal="center" vertical="center" wrapText="1"/>
      <protection locked="0"/>
    </xf>
    <xf numFmtId="0" fontId="21" fillId="13" borderId="61" xfId="0" applyFont="1" applyFill="1" applyBorder="1" applyAlignment="1" applyProtection="1">
      <alignment horizontal="center" vertical="center" wrapText="1"/>
      <protection locked="0"/>
    </xf>
    <xf numFmtId="0" fontId="21" fillId="13" borderId="32" xfId="0" applyFont="1" applyFill="1" applyBorder="1" applyAlignment="1" applyProtection="1">
      <alignment horizontal="center" vertical="center" wrapText="1"/>
      <protection locked="0"/>
    </xf>
    <xf numFmtId="0" fontId="33" fillId="13" borderId="62" xfId="0" applyFont="1" applyFill="1" applyBorder="1" applyAlignment="1" applyProtection="1">
      <alignment horizontal="left" vertical="top" wrapText="1"/>
      <protection locked="0"/>
    </xf>
    <xf numFmtId="0" fontId="33" fillId="13" borderId="1" xfId="0" applyFont="1" applyFill="1" applyBorder="1" applyAlignment="1" applyProtection="1">
      <alignment horizontal="left" vertical="top" wrapText="1"/>
      <protection locked="0"/>
    </xf>
    <xf numFmtId="0" fontId="10" fillId="15" borderId="76" xfId="0" applyFont="1" applyFill="1" applyBorder="1" applyAlignment="1" applyProtection="1">
      <alignment horizontal="center" vertical="center" wrapText="1"/>
      <protection locked="0"/>
    </xf>
    <xf numFmtId="0" fontId="10" fillId="15" borderId="77" xfId="0" applyFont="1" applyFill="1" applyBorder="1" applyAlignment="1" applyProtection="1">
      <alignment horizontal="center" vertical="center" wrapText="1"/>
      <protection locked="0"/>
    </xf>
    <xf numFmtId="14" fontId="5" fillId="21" borderId="104" xfId="0" applyNumberFormat="1" applyFont="1" applyFill="1" applyBorder="1" applyAlignment="1">
      <alignment horizontal="center" vertical="center"/>
    </xf>
    <xf numFmtId="0" fontId="6" fillId="0" borderId="93" xfId="4" applyFont="1" applyBorder="1" applyAlignment="1">
      <alignment horizontal="left" vertical="center"/>
    </xf>
    <xf numFmtId="0" fontId="6" fillId="0" borderId="95" xfId="4" applyFont="1" applyBorder="1" applyAlignment="1">
      <alignment horizontal="left" vertical="center"/>
    </xf>
    <xf numFmtId="0" fontId="30" fillId="0" borderId="93" xfId="4" applyFont="1" applyBorder="1" applyAlignment="1">
      <alignment horizontal="center" vertical="center" wrapText="1"/>
    </xf>
    <xf numFmtId="0" fontId="30" fillId="0" borderId="94" xfId="4" applyFont="1" applyBorder="1" applyAlignment="1">
      <alignment horizontal="center" vertical="center" wrapText="1"/>
    </xf>
    <xf numFmtId="0" fontId="30" fillId="0" borderId="95" xfId="4" applyFont="1" applyBorder="1" applyAlignment="1">
      <alignment horizontal="center" vertical="center" wrapText="1"/>
    </xf>
    <xf numFmtId="14" fontId="30" fillId="0" borderId="1" xfId="4" applyNumberFormat="1" applyFont="1" applyBorder="1" applyAlignment="1">
      <alignment horizontal="center" vertical="center" wrapText="1"/>
    </xf>
    <xf numFmtId="0" fontId="30" fillId="0" borderId="1" xfId="4" applyFont="1" applyBorder="1" applyAlignment="1">
      <alignment horizontal="center" vertical="center" wrapText="1"/>
    </xf>
    <xf numFmtId="0" fontId="27" fillId="20" borderId="93" xfId="4" applyFont="1" applyFill="1" applyBorder="1" applyAlignment="1">
      <alignment horizontal="center" vertical="center" wrapText="1"/>
    </xf>
    <xf numFmtId="0" fontId="27" fillId="20" borderId="94" xfId="4" applyFont="1" applyFill="1" applyBorder="1" applyAlignment="1">
      <alignment horizontal="center" vertical="center" wrapText="1"/>
    </xf>
    <xf numFmtId="0" fontId="27" fillId="20" borderId="95" xfId="4" applyFont="1" applyFill="1" applyBorder="1" applyAlignment="1">
      <alignment horizontal="center" vertical="center" wrapText="1"/>
    </xf>
    <xf numFmtId="0" fontId="27" fillId="20" borderId="1" xfId="4" applyFont="1" applyFill="1" applyBorder="1" applyAlignment="1">
      <alignment horizontal="center" vertical="center"/>
    </xf>
    <xf numFmtId="0" fontId="6" fillId="3" borderId="2" xfId="4" applyFont="1" applyFill="1" applyBorder="1" applyAlignment="1">
      <alignment horizontal="left" vertical="top" wrapText="1"/>
    </xf>
    <xf numFmtId="0" fontId="30" fillId="3" borderId="3" xfId="4" applyFont="1" applyFill="1" applyBorder="1" applyAlignment="1">
      <alignment horizontal="left" vertical="top" wrapText="1"/>
    </xf>
    <xf numFmtId="0" fontId="30" fillId="3" borderId="96" xfId="4" applyFont="1" applyFill="1" applyBorder="1" applyAlignment="1">
      <alignment horizontal="left" vertical="top" wrapText="1"/>
    </xf>
    <xf numFmtId="0" fontId="6" fillId="20" borderId="1" xfId="4" applyFont="1" applyFill="1" applyBorder="1" applyAlignment="1">
      <alignment horizontal="center" vertical="center"/>
    </xf>
    <xf numFmtId="0" fontId="6" fillId="0" borderId="93" xfId="4" applyFont="1" applyBorder="1" applyAlignment="1">
      <alignment horizontal="center" vertical="center" wrapText="1"/>
    </xf>
    <xf numFmtId="0" fontId="6" fillId="0" borderId="94" xfId="4" applyFont="1" applyBorder="1" applyAlignment="1">
      <alignment horizontal="center" vertical="center" wrapText="1"/>
    </xf>
    <xf numFmtId="0" fontId="6" fillId="0" borderId="95" xfId="4" applyFont="1" applyBorder="1" applyAlignment="1">
      <alignment horizontal="center" vertical="center" wrapText="1"/>
    </xf>
    <xf numFmtId="0" fontId="30" fillId="0" borderId="93" xfId="4" applyFont="1" applyBorder="1" applyAlignment="1">
      <alignment horizontal="left" vertical="center" wrapText="1"/>
    </xf>
    <xf numFmtId="0" fontId="30" fillId="0" borderId="94" xfId="4" applyFont="1" applyBorder="1" applyAlignment="1">
      <alignment horizontal="left" vertical="center" wrapText="1"/>
    </xf>
    <xf numFmtId="0" fontId="30" fillId="0" borderId="95" xfId="4" applyFont="1" applyBorder="1" applyAlignment="1">
      <alignment horizontal="left" vertical="center" wrapText="1"/>
    </xf>
    <xf numFmtId="0" fontId="6" fillId="0" borderId="94" xfId="4" applyFont="1" applyBorder="1" applyAlignment="1">
      <alignment horizontal="center" vertical="center"/>
    </xf>
    <xf numFmtId="0" fontId="6" fillId="0" borderId="95" xfId="4" applyFont="1" applyBorder="1" applyAlignment="1">
      <alignment horizontal="center" vertical="center"/>
    </xf>
    <xf numFmtId="0" fontId="6" fillId="0" borderId="93" xfId="4" applyFont="1" applyBorder="1" applyAlignment="1">
      <alignment horizontal="center" vertical="center"/>
    </xf>
    <xf numFmtId="0" fontId="27" fillId="19" borderId="1" xfId="4" applyFont="1" applyFill="1" applyBorder="1" applyAlignment="1">
      <alignment horizontal="center" vertical="center"/>
    </xf>
    <xf numFmtId="1" fontId="28" fillId="0" borderId="70" xfId="4" applyNumberFormat="1" applyFont="1" applyBorder="1" applyAlignment="1">
      <alignment horizontal="center" vertical="center" wrapText="1"/>
    </xf>
    <xf numFmtId="1" fontId="28" fillId="0" borderId="34" xfId="4" applyNumberFormat="1" applyFont="1" applyBorder="1" applyAlignment="1">
      <alignment horizontal="center" vertical="center" wrapText="1"/>
    </xf>
    <xf numFmtId="1" fontId="28" fillId="0" borderId="51" xfId="4" applyNumberFormat="1" applyFont="1" applyBorder="1" applyAlignment="1">
      <alignment horizontal="center" vertical="center" wrapText="1"/>
    </xf>
    <xf numFmtId="0" fontId="27" fillId="0" borderId="93" xfId="4" applyFont="1" applyBorder="1" applyAlignment="1">
      <alignment horizontal="center" vertical="center" wrapText="1"/>
    </xf>
    <xf numFmtId="0" fontId="27" fillId="0" borderId="94" xfId="4" applyFont="1" applyBorder="1" applyAlignment="1">
      <alignment horizontal="center" vertical="center" wrapText="1"/>
    </xf>
    <xf numFmtId="0" fontId="27" fillId="0" borderId="95" xfId="4" applyFont="1" applyBorder="1" applyAlignment="1">
      <alignment horizontal="center" vertical="center" wrapText="1"/>
    </xf>
    <xf numFmtId="0" fontId="27" fillId="0" borderId="2" xfId="4" applyFont="1" applyBorder="1" applyAlignment="1">
      <alignment horizontal="left" vertical="center" wrapText="1"/>
    </xf>
    <xf numFmtId="0" fontId="27" fillId="0" borderId="96" xfId="4" applyFont="1" applyBorder="1" applyAlignment="1">
      <alignment horizontal="left" vertical="center" wrapText="1"/>
    </xf>
    <xf numFmtId="0" fontId="27" fillId="0" borderId="4" xfId="4" applyFont="1" applyBorder="1" applyAlignment="1">
      <alignment horizontal="left" vertical="center" wrapText="1"/>
    </xf>
    <xf numFmtId="0" fontId="27" fillId="0" borderId="6" xfId="4" applyFont="1" applyBorder="1" applyAlignment="1">
      <alignment horizontal="left"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96"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8" fillId="3" borderId="2" xfId="4" applyFont="1" applyFill="1" applyBorder="1" applyAlignment="1">
      <alignment horizontal="center" vertical="center"/>
    </xf>
    <xf numFmtId="0" fontId="28" fillId="3" borderId="3" xfId="4" applyFont="1" applyFill="1" applyBorder="1" applyAlignment="1">
      <alignment horizontal="center" vertical="center"/>
    </xf>
    <xf numFmtId="0" fontId="28" fillId="3" borderId="96" xfId="4" applyFont="1" applyFill="1" applyBorder="1" applyAlignment="1">
      <alignment horizontal="center" vertical="center"/>
    </xf>
    <xf numFmtId="0" fontId="28" fillId="3" borderId="4" xfId="4" applyFont="1" applyFill="1" applyBorder="1" applyAlignment="1">
      <alignment horizontal="center" vertical="center"/>
    </xf>
    <xf numFmtId="0" fontId="28" fillId="3" borderId="5" xfId="4" applyFont="1" applyFill="1" applyBorder="1" applyAlignment="1">
      <alignment horizontal="center" vertical="center"/>
    </xf>
    <xf numFmtId="0" fontId="28" fillId="3" borderId="6" xfId="4" applyFont="1" applyFill="1" applyBorder="1" applyAlignment="1">
      <alignment horizontal="center" vertical="center"/>
    </xf>
    <xf numFmtId="1" fontId="30" fillId="0" borderId="93" xfId="4" applyNumberFormat="1" applyFont="1" applyBorder="1" applyAlignment="1">
      <alignment horizontal="center" vertical="center" wrapText="1"/>
    </xf>
    <xf numFmtId="1" fontId="30" fillId="0" borderId="94" xfId="4" applyNumberFormat="1" applyFont="1" applyBorder="1" applyAlignment="1">
      <alignment horizontal="center" vertical="center" wrapText="1"/>
    </xf>
    <xf numFmtId="1" fontId="30" fillId="0" borderId="95" xfId="4" applyNumberFormat="1" applyFont="1" applyBorder="1" applyAlignment="1">
      <alignment horizontal="center" vertical="center" wrapText="1"/>
    </xf>
    <xf numFmtId="0" fontId="27" fillId="0" borderId="93" xfId="4" applyFont="1" applyBorder="1" applyAlignment="1">
      <alignment horizontal="left" vertical="center" wrapText="1"/>
    </xf>
    <xf numFmtId="0" fontId="27" fillId="0" borderId="95" xfId="4" applyFont="1" applyBorder="1" applyAlignment="1">
      <alignment horizontal="left" vertical="center" wrapText="1"/>
    </xf>
    <xf numFmtId="0" fontId="27" fillId="0" borderId="93" xfId="4" applyFont="1" applyBorder="1" applyAlignment="1">
      <alignment horizontal="center" vertical="center"/>
    </xf>
    <xf numFmtId="0" fontId="27" fillId="0" borderId="94" xfId="4" applyFont="1" applyBorder="1" applyAlignment="1">
      <alignment horizontal="center" vertical="center"/>
    </xf>
    <xf numFmtId="0" fontId="27" fillId="0" borderId="95" xfId="4" applyFont="1" applyBorder="1" applyAlignment="1">
      <alignment horizontal="center" vertical="center"/>
    </xf>
    <xf numFmtId="0" fontId="27" fillId="0" borderId="1" xfId="4" applyFont="1" applyBorder="1" applyAlignment="1">
      <alignment horizontal="center" vertical="center"/>
    </xf>
    <xf numFmtId="0" fontId="27" fillId="19" borderId="93" xfId="4" applyFont="1" applyFill="1" applyBorder="1" applyAlignment="1">
      <alignment horizontal="center" vertical="center"/>
    </xf>
    <xf numFmtId="0" fontId="27" fillId="19" borderId="94" xfId="4" applyFont="1" applyFill="1" applyBorder="1" applyAlignment="1">
      <alignment horizontal="center" vertical="center"/>
    </xf>
    <xf numFmtId="0" fontId="27" fillId="19" borderId="95" xfId="4" applyFont="1" applyFill="1" applyBorder="1" applyAlignment="1">
      <alignment horizontal="center" vertical="center"/>
    </xf>
    <xf numFmtId="3" fontId="30" fillId="0" borderId="93" xfId="4" applyNumberFormat="1" applyFont="1" applyBorder="1" applyAlignment="1">
      <alignment horizontal="center" vertical="center" wrapText="1"/>
    </xf>
    <xf numFmtId="3" fontId="30" fillId="0" borderId="95" xfId="4" applyNumberFormat="1" applyFont="1" applyBorder="1" applyAlignment="1">
      <alignment horizontal="center" vertical="center" wrapText="1"/>
    </xf>
    <xf numFmtId="3" fontId="30" fillId="0" borderId="94" xfId="4" applyNumberFormat="1" applyFont="1" applyBorder="1" applyAlignment="1">
      <alignment horizontal="center" vertical="center" wrapText="1"/>
    </xf>
    <xf numFmtId="0" fontId="27" fillId="0" borderId="70" xfId="4" applyFont="1" applyBorder="1" applyAlignment="1">
      <alignment horizontal="center" vertical="center" wrapText="1"/>
    </xf>
    <xf numFmtId="0" fontId="27" fillId="0" borderId="51"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96"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6" xfId="4" applyFont="1" applyBorder="1" applyAlignment="1">
      <alignment horizontal="center" vertical="center" wrapText="1"/>
    </xf>
    <xf numFmtId="0" fontId="27" fillId="3" borderId="93" xfId="4" applyFont="1" applyFill="1" applyBorder="1" applyAlignment="1">
      <alignment horizontal="center" vertical="center"/>
    </xf>
    <xf numFmtId="0" fontId="27" fillId="3" borderId="94" xfId="4" applyFont="1" applyFill="1" applyBorder="1" applyAlignment="1">
      <alignment horizontal="center" vertical="center"/>
    </xf>
    <xf numFmtId="0" fontId="27" fillId="3" borderId="95" xfId="4" applyFont="1" applyFill="1" applyBorder="1" applyAlignment="1">
      <alignment horizontal="center"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96"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30" fillId="3" borderId="1" xfId="4" applyFont="1" applyFill="1" applyBorder="1" applyAlignment="1">
      <alignment horizontal="center" vertical="center" wrapText="1"/>
    </xf>
    <xf numFmtId="9" fontId="30" fillId="0" borderId="1" xfId="4" applyNumberFormat="1" applyFont="1" applyBorder="1" applyAlignment="1">
      <alignment horizontal="center" vertical="center" wrapText="1"/>
    </xf>
    <xf numFmtId="1"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7" fillId="0" borderId="1" xfId="4" applyFont="1" applyBorder="1" applyAlignment="1">
      <alignment horizontal="center" vertical="center" wrapText="1"/>
    </xf>
    <xf numFmtId="0" fontId="28" fillId="0" borderId="93" xfId="4" applyFont="1" applyBorder="1" applyAlignment="1">
      <alignment horizontal="center" vertical="center"/>
    </xf>
    <xf numFmtId="0" fontId="28" fillId="0" borderId="94" xfId="4" applyFont="1" applyBorder="1" applyAlignment="1">
      <alignment horizontal="center" vertical="center"/>
    </xf>
    <xf numFmtId="0" fontId="28" fillId="0" borderId="95" xfId="4" applyFont="1" applyBorder="1" applyAlignment="1">
      <alignment horizontal="center" vertical="center"/>
    </xf>
    <xf numFmtId="49" fontId="30" fillId="0" borderId="93" xfId="4" applyNumberFormat="1" applyFont="1" applyBorder="1" applyAlignment="1">
      <alignment horizontal="center" vertical="center" wrapText="1"/>
    </xf>
    <xf numFmtId="49" fontId="30" fillId="0" borderId="94" xfId="4" applyNumberFormat="1" applyFont="1" applyBorder="1" applyAlignment="1">
      <alignment horizontal="center" vertical="center" wrapText="1"/>
    </xf>
    <xf numFmtId="49" fontId="30" fillId="0" borderId="95" xfId="4" applyNumberFormat="1" applyFont="1" applyBorder="1" applyAlignment="1">
      <alignment horizontal="center" vertical="center" wrapText="1"/>
    </xf>
    <xf numFmtId="0" fontId="27" fillId="0" borderId="1" xfId="4" applyFont="1" applyBorder="1" applyAlignment="1">
      <alignment horizontal="center"/>
    </xf>
    <xf numFmtId="0" fontId="30" fillId="0" borderId="101" xfId="4" applyFont="1" applyBorder="1" applyAlignment="1">
      <alignment horizontal="left" vertical="top" wrapText="1"/>
    </xf>
    <xf numFmtId="0" fontId="30" fillId="0" borderId="102" xfId="4" applyFont="1" applyBorder="1" applyAlignment="1">
      <alignment horizontal="left" vertical="top" wrapText="1"/>
    </xf>
    <xf numFmtId="0" fontId="30" fillId="0" borderId="103" xfId="4" applyFont="1" applyBorder="1" applyAlignment="1">
      <alignment horizontal="left" vertical="top" wrapText="1"/>
    </xf>
    <xf numFmtId="0" fontId="6" fillId="0" borderId="2" xfId="4" applyFont="1" applyBorder="1" applyAlignment="1">
      <alignment horizontal="left" vertical="top" wrapText="1"/>
    </xf>
    <xf numFmtId="0" fontId="30" fillId="0" borderId="3" xfId="4" applyFont="1" applyBorder="1" applyAlignment="1">
      <alignment horizontal="left" vertical="top" wrapText="1"/>
    </xf>
    <xf numFmtId="0" fontId="30" fillId="0" borderId="96" xfId="4" applyFont="1" applyBorder="1" applyAlignment="1">
      <alignment horizontal="left" vertical="top" wrapText="1"/>
    </xf>
    <xf numFmtId="0" fontId="27" fillId="0" borderId="1" xfId="4" applyFont="1" applyBorder="1" applyAlignment="1">
      <alignment horizontal="left" vertical="center" wrapText="1"/>
    </xf>
    <xf numFmtId="0" fontId="28" fillId="0" borderId="93" xfId="4" applyFont="1" applyBorder="1" applyAlignment="1">
      <alignment horizontal="center" vertical="center" wrapText="1"/>
    </xf>
    <xf numFmtId="0" fontId="28" fillId="0" borderId="94" xfId="4" applyFont="1" applyBorder="1" applyAlignment="1">
      <alignment horizontal="center" vertical="center" wrapText="1"/>
    </xf>
    <xf numFmtId="0" fontId="28" fillId="0" borderId="95" xfId="4" applyFont="1" applyBorder="1" applyAlignment="1">
      <alignment horizontal="center" vertical="center" wrapText="1"/>
    </xf>
    <xf numFmtId="0" fontId="28" fillId="3" borderId="93" xfId="4" applyFont="1" applyFill="1" applyBorder="1" applyAlignment="1">
      <alignment horizontal="center" vertical="center"/>
    </xf>
    <xf numFmtId="0" fontId="28" fillId="3" borderId="94" xfId="4" applyFont="1" applyFill="1" applyBorder="1" applyAlignment="1">
      <alignment horizontal="center" vertical="center"/>
    </xf>
    <xf numFmtId="0" fontId="28" fillId="3" borderId="95" xfId="4" applyFont="1" applyFill="1" applyBorder="1" applyAlignment="1">
      <alignment horizontal="center" vertical="center"/>
    </xf>
    <xf numFmtId="14" fontId="30" fillId="0" borderId="93" xfId="0" applyNumberFormat="1" applyFont="1" applyBorder="1" applyAlignment="1">
      <alignment horizontal="center" vertical="center" wrapText="1"/>
    </xf>
    <xf numFmtId="14" fontId="30" fillId="0" borderId="95" xfId="0" applyNumberFormat="1" applyFont="1" applyBorder="1" applyAlignment="1">
      <alignment horizontal="center" vertical="center" wrapText="1"/>
    </xf>
    <xf numFmtId="0" fontId="30" fillId="0" borderId="93" xfId="0" applyFont="1" applyBorder="1" applyAlignment="1">
      <alignment horizontal="center" vertical="center" wrapText="1"/>
    </xf>
    <xf numFmtId="0" fontId="30" fillId="0" borderId="94" xfId="0" applyFont="1" applyBorder="1" applyAlignment="1">
      <alignment horizontal="center" vertical="center" wrapText="1"/>
    </xf>
    <xf numFmtId="0" fontId="30" fillId="0" borderId="95" xfId="0" applyFont="1" applyBorder="1" applyAlignment="1">
      <alignment horizontal="center" vertical="center" wrapText="1"/>
    </xf>
    <xf numFmtId="14" fontId="30" fillId="0" borderId="94" xfId="0" applyNumberFormat="1" applyFont="1" applyBorder="1" applyAlignment="1">
      <alignment horizontal="center" vertical="center" wrapText="1"/>
    </xf>
    <xf numFmtId="0" fontId="30" fillId="0" borderId="2" xfId="4" applyFont="1" applyBorder="1" applyAlignment="1">
      <alignment horizontal="left" vertical="top" wrapText="1"/>
    </xf>
    <xf numFmtId="0" fontId="28" fillId="3" borderId="93" xfId="4" applyFont="1" applyFill="1" applyBorder="1" applyAlignment="1">
      <alignment horizontal="center" vertical="center" wrapText="1"/>
    </xf>
    <xf numFmtId="0" fontId="28" fillId="3" borderId="94" xfId="4" applyFont="1" applyFill="1" applyBorder="1" applyAlignment="1">
      <alignment horizontal="center" vertical="center" wrapText="1"/>
    </xf>
    <xf numFmtId="0" fontId="28" fillId="3" borderId="95" xfId="4" applyFont="1" applyFill="1" applyBorder="1" applyAlignment="1">
      <alignment horizontal="center" vertical="center" wrapText="1"/>
    </xf>
    <xf numFmtId="0" fontId="3" fillId="0" borderId="93" xfId="0" applyFont="1" applyBorder="1" applyAlignment="1">
      <alignment horizontal="left"/>
    </xf>
    <xf numFmtId="0" fontId="3" fillId="0" borderId="94" xfId="0" applyFont="1" applyBorder="1" applyAlignment="1">
      <alignment horizontal="left"/>
    </xf>
    <xf numFmtId="0" fontId="3" fillId="0" borderId="95" xfId="0" applyFont="1" applyBorder="1" applyAlignment="1">
      <alignment horizontal="left"/>
    </xf>
    <xf numFmtId="14" fontId="3" fillId="0" borderId="93" xfId="0" applyNumberFormat="1" applyFont="1" applyBorder="1" applyAlignment="1">
      <alignment horizontal="left"/>
    </xf>
    <xf numFmtId="0" fontId="28" fillId="0" borderId="0" xfId="4" applyFont="1"/>
    <xf numFmtId="0" fontId="28" fillId="0" borderId="97" xfId="4" applyFont="1" applyBorder="1"/>
    <xf numFmtId="0" fontId="28" fillId="0" borderId="41" xfId="4" applyFont="1" applyBorder="1"/>
    <xf numFmtId="0" fontId="28" fillId="0" borderId="98" xfId="4" applyFont="1" applyBorder="1"/>
    <xf numFmtId="0" fontId="28" fillId="0" borderId="99" xfId="4" applyFont="1" applyBorder="1"/>
    <xf numFmtId="0" fontId="28" fillId="0" borderId="100" xfId="4" applyFont="1" applyBorder="1"/>
    <xf numFmtId="9" fontId="28" fillId="0" borderId="0" xfId="4" applyNumberFormat="1" applyFont="1"/>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'IN-PEI-MP-CV-001'!$C$30</c:f>
              <c:strCache>
                <c:ptCount val="1"/>
                <c:pt idx="0">
                  <c:v>Resultado monitoreo</c:v>
                </c:pt>
              </c:strCache>
            </c:strRef>
          </c:tx>
          <c:spPr>
            <a:solidFill>
              <a:schemeClr val="accent1"/>
            </a:solidFill>
            <a:ln>
              <a:noFill/>
            </a:ln>
            <a:effectLst/>
          </c:spPr>
          <c:invertIfNegative val="0"/>
          <c:cat>
            <c:strRef>
              <c:f>'IN-PEI-MP-CV-001'!$B$31:$B$34</c:f>
              <c:strCache>
                <c:ptCount val="4"/>
                <c:pt idx="0">
                  <c:v>Marzo</c:v>
                </c:pt>
                <c:pt idx="1">
                  <c:v>Junio</c:v>
                </c:pt>
                <c:pt idx="2">
                  <c:v>Septiembre</c:v>
                </c:pt>
                <c:pt idx="3">
                  <c:v>Diciembre</c:v>
                </c:pt>
              </c:strCache>
            </c:strRef>
          </c:cat>
          <c:val>
            <c:numRef>
              <c:f>'IN-PEI-MP-CV-001'!$C$31:$C$34</c:f>
              <c:numCache>
                <c:formatCode>0</c:formatCode>
                <c:ptCount val="4"/>
                <c:pt idx="0">
                  <c:v>206</c:v>
                </c:pt>
                <c:pt idx="1">
                  <c:v>153</c:v>
                </c:pt>
                <c:pt idx="2">
                  <c:v>246</c:v>
                </c:pt>
                <c:pt idx="3">
                  <c:v>0</c:v>
                </c:pt>
              </c:numCache>
            </c:numRef>
          </c:val>
          <c:extLst>
            <c:ext xmlns:c16="http://schemas.microsoft.com/office/drawing/2014/chart" uri="{C3380CC4-5D6E-409C-BE32-E72D297353CC}">
              <c16:uniqueId val="{00000000-46B6-4A01-A461-7025C41B0C86}"/>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'IN-PEI-MP-CV-001'!$D$30</c:f>
              <c:strCache>
                <c:ptCount val="1"/>
                <c:pt idx="0">
                  <c:v>Resultado Meta Vigencia</c:v>
                </c:pt>
              </c:strCache>
            </c:strRef>
          </c:tx>
          <c:spPr>
            <a:ln w="28575" cap="rnd">
              <a:solidFill>
                <a:schemeClr val="accent2"/>
              </a:solidFill>
              <a:round/>
            </a:ln>
            <a:effectLst/>
          </c:spPr>
          <c:marker>
            <c:symbol val="none"/>
          </c:marker>
          <c:cat>
            <c:strRef>
              <c:f>'IN-PEI-MP-CV-001'!$B$31:$B$34</c:f>
              <c:strCache>
                <c:ptCount val="4"/>
                <c:pt idx="0">
                  <c:v>Marzo</c:v>
                </c:pt>
                <c:pt idx="1">
                  <c:v>Junio</c:v>
                </c:pt>
                <c:pt idx="2">
                  <c:v>Septiembre</c:v>
                </c:pt>
                <c:pt idx="3">
                  <c:v>Diciembre</c:v>
                </c:pt>
              </c:strCache>
            </c:strRef>
          </c:cat>
          <c:val>
            <c:numRef>
              <c:f>'IN-PEI-MP-CV-001'!$D$31:$D$34</c:f>
              <c:numCache>
                <c:formatCode>0</c:formatCode>
                <c:ptCount val="4"/>
                <c:pt idx="0">
                  <c:v>2330</c:v>
                </c:pt>
                <c:pt idx="1">
                  <c:v>2330</c:v>
                </c:pt>
                <c:pt idx="2">
                  <c:v>2330</c:v>
                </c:pt>
                <c:pt idx="3">
                  <c:v>2330</c:v>
                </c:pt>
              </c:numCache>
            </c:numRef>
          </c:val>
          <c:smooth val="0"/>
          <c:extLst>
            <c:ext xmlns:c16="http://schemas.microsoft.com/office/drawing/2014/chart" uri="{C3380CC4-5D6E-409C-BE32-E72D297353CC}">
              <c16:uniqueId val="{00000001-46B6-4A01-A461-7025C41B0C86}"/>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'[2]IN-PEI-MP-CV-001'!$C$30</c:f>
              <c:strCache>
                <c:ptCount val="1"/>
                <c:pt idx="0">
                  <c:v>Resultado monitoreo</c:v>
                </c:pt>
              </c:strCache>
            </c:strRef>
          </c:tx>
          <c:spPr>
            <a:solidFill>
              <a:schemeClr val="accent1"/>
            </a:solidFill>
            <a:ln>
              <a:noFill/>
            </a:ln>
            <a:effectLst/>
          </c:spPr>
          <c:invertIfNegative val="0"/>
          <c:cat>
            <c:strRef>
              <c:f>'[2]IN-PEI-MP-CV-001'!$B$31:$B$34</c:f>
              <c:strCache>
                <c:ptCount val="4"/>
                <c:pt idx="0">
                  <c:v>Marzo</c:v>
                </c:pt>
                <c:pt idx="1">
                  <c:v>Junio</c:v>
                </c:pt>
                <c:pt idx="2">
                  <c:v>Septiembre</c:v>
                </c:pt>
                <c:pt idx="3">
                  <c:v>Diciembre</c:v>
                </c:pt>
              </c:strCache>
            </c:strRef>
          </c:cat>
          <c:val>
            <c:numRef>
              <c:f>'IN-PEI-MP-CV-002'!$C$30:$C$33</c:f>
              <c:numCache>
                <c:formatCode>0</c:formatCode>
                <c:ptCount val="4"/>
                <c:pt idx="0">
                  <c:v>33</c:v>
                </c:pt>
                <c:pt idx="1">
                  <c:v>161</c:v>
                </c:pt>
                <c:pt idx="2">
                  <c:v>130</c:v>
                </c:pt>
                <c:pt idx="3">
                  <c:v>0</c:v>
                </c:pt>
              </c:numCache>
            </c:numRef>
          </c:val>
          <c:extLst>
            <c:ext xmlns:c16="http://schemas.microsoft.com/office/drawing/2014/chart" uri="{C3380CC4-5D6E-409C-BE32-E72D297353CC}">
              <c16:uniqueId val="{00000000-1E20-4949-8EA9-71FE3AF2D91D}"/>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'[2]IN-PEI-MP-CV-001'!$D$30</c:f>
              <c:strCache>
                <c:ptCount val="1"/>
                <c:pt idx="0">
                  <c:v>Resultado Meta Vigencia</c:v>
                </c:pt>
              </c:strCache>
            </c:strRef>
          </c:tx>
          <c:spPr>
            <a:ln w="28575" cap="rnd">
              <a:solidFill>
                <a:schemeClr val="accent2"/>
              </a:solidFill>
              <a:round/>
            </a:ln>
            <a:effectLst/>
          </c:spPr>
          <c:marker>
            <c:symbol val="none"/>
          </c:marker>
          <c:cat>
            <c:strRef>
              <c:f>'[2]IN-PEI-MP-CV-001'!$B$31:$B$34</c:f>
              <c:strCache>
                <c:ptCount val="4"/>
                <c:pt idx="0">
                  <c:v>Marzo</c:v>
                </c:pt>
                <c:pt idx="1">
                  <c:v>Junio</c:v>
                </c:pt>
                <c:pt idx="2">
                  <c:v>Septiembre</c:v>
                </c:pt>
                <c:pt idx="3">
                  <c:v>Diciembre</c:v>
                </c:pt>
              </c:strCache>
            </c:strRef>
          </c:cat>
          <c:val>
            <c:numRef>
              <c:f>'IN-PEI-MP-CV-002'!$D$30:$D$33</c:f>
              <c:numCache>
                <c:formatCode>0</c:formatCode>
                <c:ptCount val="4"/>
                <c:pt idx="0">
                  <c:v>150</c:v>
                </c:pt>
                <c:pt idx="1">
                  <c:v>150</c:v>
                </c:pt>
                <c:pt idx="2">
                  <c:v>150</c:v>
                </c:pt>
                <c:pt idx="3">
                  <c:v>150</c:v>
                </c:pt>
              </c:numCache>
            </c:numRef>
          </c:val>
          <c:smooth val="0"/>
          <c:extLst>
            <c:ext xmlns:c16="http://schemas.microsoft.com/office/drawing/2014/chart" uri="{C3380CC4-5D6E-409C-BE32-E72D297353CC}">
              <c16:uniqueId val="{00000001-1E20-4949-8EA9-71FE3AF2D91D}"/>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'[2]IN-PEI-MP-CV-001'!$C$30</c:f>
              <c:strCache>
                <c:ptCount val="1"/>
                <c:pt idx="0">
                  <c:v>Resultado monitoreo</c:v>
                </c:pt>
              </c:strCache>
            </c:strRef>
          </c:tx>
          <c:spPr>
            <a:solidFill>
              <a:schemeClr val="accent1"/>
            </a:solidFill>
            <a:ln>
              <a:noFill/>
            </a:ln>
            <a:effectLst/>
          </c:spPr>
          <c:invertIfNegative val="0"/>
          <c:cat>
            <c:strRef>
              <c:f>'[2]IN-PEI-MP-CV-001'!$B$31:$B$34</c:f>
              <c:strCache>
                <c:ptCount val="4"/>
                <c:pt idx="0">
                  <c:v>Marzo</c:v>
                </c:pt>
                <c:pt idx="1">
                  <c:v>Junio</c:v>
                </c:pt>
                <c:pt idx="2">
                  <c:v>Septiembre</c:v>
                </c:pt>
                <c:pt idx="3">
                  <c:v>Diciembre</c:v>
                </c:pt>
              </c:strCache>
            </c:strRef>
          </c:cat>
          <c:val>
            <c:numRef>
              <c:f>'IN-PEI-MP-CV-003'!$C$30:$C$33</c:f>
              <c:numCache>
                <c:formatCode>0</c:formatCode>
                <c:ptCount val="4"/>
                <c:pt idx="0">
                  <c:v>39</c:v>
                </c:pt>
                <c:pt idx="1">
                  <c:v>43</c:v>
                </c:pt>
                <c:pt idx="2">
                  <c:v>19</c:v>
                </c:pt>
                <c:pt idx="3">
                  <c:v>0</c:v>
                </c:pt>
              </c:numCache>
            </c:numRef>
          </c:val>
          <c:extLst>
            <c:ext xmlns:c16="http://schemas.microsoft.com/office/drawing/2014/chart" uri="{C3380CC4-5D6E-409C-BE32-E72D297353CC}">
              <c16:uniqueId val="{00000000-38B1-4228-B680-FCCDCE78E959}"/>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'[2]IN-PEI-MP-CV-001'!$D$30</c:f>
              <c:strCache>
                <c:ptCount val="1"/>
                <c:pt idx="0">
                  <c:v>Resultado Meta Vigencia</c:v>
                </c:pt>
              </c:strCache>
            </c:strRef>
          </c:tx>
          <c:spPr>
            <a:ln w="28575" cap="rnd">
              <a:solidFill>
                <a:schemeClr val="accent2"/>
              </a:solidFill>
              <a:round/>
            </a:ln>
            <a:effectLst/>
          </c:spPr>
          <c:marker>
            <c:symbol val="none"/>
          </c:marker>
          <c:cat>
            <c:strRef>
              <c:f>'[2]IN-PEI-MP-CV-001'!$B$31:$B$34</c:f>
              <c:strCache>
                <c:ptCount val="4"/>
                <c:pt idx="0">
                  <c:v>Marzo</c:v>
                </c:pt>
                <c:pt idx="1">
                  <c:v>Junio</c:v>
                </c:pt>
                <c:pt idx="2">
                  <c:v>Septiembre</c:v>
                </c:pt>
                <c:pt idx="3">
                  <c:v>Diciembre</c:v>
                </c:pt>
              </c:strCache>
            </c:strRef>
          </c:cat>
          <c:val>
            <c:numRef>
              <c:f>'IN-PEI-MP-CV-003'!$D$30:$D$33</c:f>
              <c:numCache>
                <c:formatCode>0</c:formatCode>
                <c:ptCount val="4"/>
                <c:pt idx="0">
                  <c:v>180</c:v>
                </c:pt>
                <c:pt idx="1">
                  <c:v>180</c:v>
                </c:pt>
                <c:pt idx="2">
                  <c:v>180</c:v>
                </c:pt>
                <c:pt idx="3">
                  <c:v>180</c:v>
                </c:pt>
              </c:numCache>
            </c:numRef>
          </c:val>
          <c:smooth val="0"/>
          <c:extLst>
            <c:ext xmlns:c16="http://schemas.microsoft.com/office/drawing/2014/chart" uri="{C3380CC4-5D6E-409C-BE32-E72D297353CC}">
              <c16:uniqueId val="{00000001-38B1-4228-B680-FCCDCE78E959}"/>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ACEE82F1-07C4-43D8-8F94-7295491F3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455"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251460</xdr:colOff>
      <xdr:row>29</xdr:row>
      <xdr:rowOff>175260</xdr:rowOff>
    </xdr:from>
    <xdr:to>
      <xdr:col>20</xdr:col>
      <xdr:colOff>320040</xdr:colOff>
      <xdr:row>39</xdr:row>
      <xdr:rowOff>22860</xdr:rowOff>
    </xdr:to>
    <xdr:graphicFrame macro="">
      <xdr:nvGraphicFramePr>
        <xdr:cNvPr id="3" name="Gráfico 2">
          <a:extLst>
            <a:ext uri="{FF2B5EF4-FFF2-40B4-BE49-F238E27FC236}">
              <a16:creationId xmlns:a16="http://schemas.microsoft.com/office/drawing/2014/main" id="{DC119390-7676-43F3-8C5F-090EC9A56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174E07B8-F98C-4565-BF67-15EBC17B5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211667</xdr:colOff>
      <xdr:row>28</xdr:row>
      <xdr:rowOff>186266</xdr:rowOff>
    </xdr:from>
    <xdr:to>
      <xdr:col>21</xdr:col>
      <xdr:colOff>310727</xdr:colOff>
      <xdr:row>38</xdr:row>
      <xdr:rowOff>20320</xdr:rowOff>
    </xdr:to>
    <xdr:graphicFrame macro="">
      <xdr:nvGraphicFramePr>
        <xdr:cNvPr id="3" name="Gráfico 2">
          <a:extLst>
            <a:ext uri="{FF2B5EF4-FFF2-40B4-BE49-F238E27FC236}">
              <a16:creationId xmlns:a16="http://schemas.microsoft.com/office/drawing/2014/main" id="{6F299836-2848-444A-B179-82FF9A9C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B64EBC70-3BF2-4632-837A-DF910CFB6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347133</xdr:colOff>
      <xdr:row>28</xdr:row>
      <xdr:rowOff>135466</xdr:rowOff>
    </xdr:from>
    <xdr:to>
      <xdr:col>20</xdr:col>
      <xdr:colOff>446193</xdr:colOff>
      <xdr:row>38</xdr:row>
      <xdr:rowOff>11853</xdr:rowOff>
    </xdr:to>
    <xdr:graphicFrame macro="">
      <xdr:nvGraphicFramePr>
        <xdr:cNvPr id="3" name="Gráfico 2">
          <a:extLst>
            <a:ext uri="{FF2B5EF4-FFF2-40B4-BE49-F238E27FC236}">
              <a16:creationId xmlns:a16="http://schemas.microsoft.com/office/drawing/2014/main" id="{F233A27B-99BF-43EC-9612-A7A09C4BE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CONVENIOS%20EMPRENDER%20Y%20CC%2027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MP-CV-001"/>
      <sheetName val="IN-PEI-MP-CV-002"/>
      <sheetName val="IN-PEI-MP-CV-003"/>
    </sheetNames>
    <sheetDataSet>
      <sheetData sheetId="0">
        <row r="30">
          <cell r="C30" t="str">
            <v>Resultado monitoreo</v>
          </cell>
          <cell r="D30" t="str">
            <v>Resultado Meta Vigencia</v>
          </cell>
        </row>
        <row r="31">
          <cell r="B31" t="str">
            <v>Marzo</v>
          </cell>
          <cell r="C31">
            <v>206</v>
          </cell>
          <cell r="D31">
            <v>2330</v>
          </cell>
        </row>
        <row r="32">
          <cell r="B32" t="str">
            <v>Junio</v>
          </cell>
          <cell r="C32">
            <v>153</v>
          </cell>
          <cell r="D32">
            <v>2330</v>
          </cell>
        </row>
        <row r="33">
          <cell r="B33" t="str">
            <v>Septiembre</v>
          </cell>
          <cell r="C33">
            <v>246</v>
          </cell>
          <cell r="D33">
            <v>2330</v>
          </cell>
        </row>
        <row r="34">
          <cell r="B34" t="str">
            <v>Diciembre</v>
          </cell>
          <cell r="C34">
            <v>0</v>
          </cell>
          <cell r="D34">
            <v>2330</v>
          </cell>
        </row>
      </sheetData>
      <sheetData sheetId="1">
        <row r="30">
          <cell r="C30">
            <v>33</v>
          </cell>
          <cell r="D30">
            <v>150</v>
          </cell>
        </row>
        <row r="31">
          <cell r="C31">
            <v>161</v>
          </cell>
          <cell r="D31">
            <v>150</v>
          </cell>
        </row>
        <row r="32">
          <cell r="C32">
            <v>130</v>
          </cell>
          <cell r="D32">
            <v>150</v>
          </cell>
        </row>
        <row r="33">
          <cell r="C33">
            <v>0</v>
          </cell>
          <cell r="D33">
            <v>150</v>
          </cell>
        </row>
      </sheetData>
      <sheetData sheetId="2">
        <row r="30">
          <cell r="C30">
            <v>39</v>
          </cell>
          <cell r="D30">
            <v>180</v>
          </cell>
        </row>
        <row r="31">
          <cell r="C31">
            <v>43</v>
          </cell>
          <cell r="D31">
            <v>180</v>
          </cell>
        </row>
        <row r="32">
          <cell r="C32">
            <v>19</v>
          </cell>
          <cell r="D32">
            <v>180</v>
          </cell>
        </row>
        <row r="33">
          <cell r="C33">
            <v>0</v>
          </cell>
          <cell r="D33">
            <v>180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9"/>
  <sheetViews>
    <sheetView tabSelected="1" zoomScale="60" zoomScaleNormal="60" workbookViewId="0">
      <selection activeCell="E93" sqref="E93:E96"/>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26.7109375" style="1" customWidth="1"/>
    <col min="41" max="41" width="48.285156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174"/>
      <c r="B1" s="166" t="s">
        <v>0</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2" t="s">
        <v>1</v>
      </c>
      <c r="AS1" s="133" t="s">
        <v>2</v>
      </c>
      <c r="AT1" s="13"/>
      <c r="AU1" s="13"/>
      <c r="AV1" s="13"/>
      <c r="AW1" s="13"/>
    </row>
    <row r="2" spans="1:49" ht="24" customHeight="1">
      <c r="A2" s="175"/>
      <c r="B2" s="168"/>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2" t="s">
        <v>3</v>
      </c>
      <c r="AS2" s="134">
        <v>15</v>
      </c>
      <c r="AT2" s="13"/>
      <c r="AU2" s="13"/>
      <c r="AV2" s="13"/>
      <c r="AW2" s="13"/>
    </row>
    <row r="3" spans="1:49" ht="24" customHeight="1">
      <c r="A3" s="175"/>
      <c r="B3" s="170" t="s">
        <v>4</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2" t="s">
        <v>5</v>
      </c>
      <c r="AS3" s="134" t="s">
        <v>6</v>
      </c>
      <c r="AT3" s="13"/>
      <c r="AU3" s="13"/>
      <c r="AV3" s="13"/>
      <c r="AW3" s="13"/>
    </row>
    <row r="4" spans="1:49" ht="24" customHeight="1">
      <c r="A4" s="176"/>
      <c r="B4" s="172"/>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4" t="s">
        <v>7</v>
      </c>
      <c r="AS4" s="135">
        <v>44838</v>
      </c>
      <c r="AT4" s="13"/>
      <c r="AU4" s="13"/>
      <c r="AV4" s="13"/>
      <c r="AW4" s="13"/>
    </row>
    <row r="5" spans="1:49">
      <c r="A5" s="15"/>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7"/>
      <c r="AT5" s="13"/>
      <c r="AU5" s="13"/>
      <c r="AV5" s="13"/>
      <c r="AW5" s="13"/>
    </row>
    <row r="6" spans="1:49" ht="15.75" thickBot="1">
      <c r="A6" s="18"/>
      <c r="B6" s="18"/>
      <c r="C6" s="18"/>
      <c r="D6" s="18"/>
      <c r="E6" s="18"/>
      <c r="F6" s="18"/>
      <c r="G6" s="18"/>
      <c r="H6" s="18"/>
      <c r="I6" s="18"/>
      <c r="J6" s="18"/>
      <c r="K6" s="18"/>
      <c r="L6" s="18"/>
      <c r="M6" s="18"/>
      <c r="N6" s="18"/>
      <c r="O6" s="18"/>
      <c r="P6" s="18"/>
      <c r="Q6" s="18"/>
      <c r="R6" s="18"/>
      <c r="S6" s="13"/>
      <c r="T6" s="13"/>
      <c r="U6" s="13"/>
      <c r="V6" s="13"/>
      <c r="W6" s="13"/>
      <c r="X6" s="13"/>
      <c r="Y6" s="13"/>
      <c r="Z6" s="13"/>
      <c r="AA6" s="13"/>
      <c r="AB6" s="13"/>
      <c r="AC6" s="13"/>
      <c r="AD6" s="13"/>
      <c r="AE6" s="13"/>
      <c r="AF6" s="13"/>
      <c r="AG6" s="13"/>
      <c r="AH6" s="13"/>
      <c r="AI6" s="13"/>
      <c r="AJ6" s="13"/>
      <c r="AK6" s="13"/>
      <c r="AL6" s="19"/>
      <c r="AM6" s="19"/>
      <c r="AN6" s="19"/>
      <c r="AO6" s="19"/>
      <c r="AP6" s="19"/>
      <c r="AQ6" s="19"/>
      <c r="AR6" s="19"/>
      <c r="AS6" s="13"/>
      <c r="AT6" s="13"/>
      <c r="AU6" s="13"/>
      <c r="AV6" s="13"/>
      <c r="AW6" s="13"/>
    </row>
    <row r="7" spans="1:49" ht="15.75" thickBot="1">
      <c r="A7" s="20" t="s">
        <v>8</v>
      </c>
      <c r="B7" s="21"/>
      <c r="C7" s="108">
        <v>44861</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row>
    <row r="8" spans="1:49" ht="15.75" thickBot="1">
      <c r="A8" s="22"/>
      <c r="B8" s="18"/>
      <c r="C8" s="109"/>
      <c r="D8" s="23"/>
      <c r="E8" s="23"/>
      <c r="F8" s="23"/>
      <c r="G8" s="23"/>
      <c r="H8" s="23"/>
      <c r="I8" s="2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75" thickBot="1">
      <c r="A9" s="24" t="s">
        <v>9</v>
      </c>
      <c r="B9" s="18"/>
      <c r="C9" s="110">
        <v>2022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row>
    <row r="10" spans="1:49" ht="15.75" thickBot="1">
      <c r="A10" s="22"/>
      <c r="B10" s="18"/>
      <c r="C10" s="109"/>
      <c r="D10" s="23"/>
      <c r="E10" s="23"/>
      <c r="F10" s="23"/>
      <c r="G10" s="23"/>
      <c r="H10" s="23"/>
      <c r="I10" s="2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75" thickBot="1">
      <c r="A11" s="24" t="s">
        <v>10</v>
      </c>
      <c r="B11" s="21"/>
      <c r="C11" s="110" t="s">
        <v>11</v>
      </c>
      <c r="D11" s="23"/>
      <c r="E11" s="23"/>
      <c r="F11" s="23"/>
      <c r="G11" s="23"/>
      <c r="H11" s="23"/>
      <c r="I11" s="2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row>
    <row r="12" spans="1:49" ht="15.75" thickBot="1">
      <c r="A12" s="22"/>
      <c r="B12" s="18"/>
      <c r="C12" s="109"/>
      <c r="D12" s="23"/>
      <c r="E12" s="23"/>
      <c r="F12" s="23"/>
      <c r="G12" s="23"/>
      <c r="H12" s="23"/>
      <c r="I12" s="2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row>
    <row r="13" spans="1:49" ht="26.25" thickBot="1">
      <c r="A13" s="20" t="s">
        <v>12</v>
      </c>
      <c r="B13" s="18"/>
      <c r="C13" s="110" t="s">
        <v>13</v>
      </c>
      <c r="D13" s="23"/>
      <c r="E13" s="23"/>
      <c r="F13" s="23"/>
      <c r="G13" s="23"/>
      <c r="H13" s="23"/>
      <c r="I13" s="2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5.75" thickBot="1">
      <c r="A14" s="22"/>
      <c r="B14" s="18"/>
      <c r="C14" s="109"/>
      <c r="D14" s="23"/>
      <c r="E14" s="23"/>
      <c r="F14" s="23"/>
      <c r="G14" s="23"/>
      <c r="H14" s="23"/>
      <c r="I14" s="2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row>
    <row r="15" spans="1:49" ht="15.75" thickBot="1">
      <c r="A15" s="20" t="s">
        <v>14</v>
      </c>
      <c r="B15" s="21"/>
      <c r="C15" s="110" t="s">
        <v>15</v>
      </c>
      <c r="D15" s="23"/>
      <c r="E15" s="23"/>
      <c r="F15" s="23"/>
      <c r="G15" s="23"/>
      <c r="H15" s="23"/>
      <c r="I15" s="2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row>
    <row r="16" spans="1:49" ht="15.75" thickBot="1">
      <c r="A16" s="13"/>
      <c r="B16" s="13"/>
      <c r="C16" s="111"/>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26.25" thickBot="1">
      <c r="A17" s="36" t="s">
        <v>16</v>
      </c>
      <c r="B17"/>
      <c r="C17" s="110" t="s">
        <v>17</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6.5">
      <c r="A18" s="23"/>
      <c r="B18" s="23"/>
      <c r="C18" s="23"/>
      <c r="D18" s="23"/>
      <c r="E18" s="23"/>
      <c r="F18" s="23"/>
      <c r="G18" s="23"/>
      <c r="H18" s="23"/>
      <c r="I18" s="23"/>
      <c r="J18" s="23"/>
      <c r="K18" s="23"/>
      <c r="L18" s="25"/>
      <c r="M18" s="23"/>
      <c r="N18" s="23"/>
      <c r="O18" s="23"/>
      <c r="P18" s="23"/>
      <c r="Q18" s="23"/>
      <c r="R18" s="23"/>
      <c r="S18" s="23"/>
      <c r="T18" s="23"/>
      <c r="U18" s="25"/>
      <c r="V18" s="26"/>
      <c r="W18" s="27"/>
      <c r="X18" s="26"/>
      <c r="Y18" s="26"/>
      <c r="Z18" s="26"/>
      <c r="AA18" s="26"/>
      <c r="AB18" s="26"/>
      <c r="AC18" s="28"/>
      <c r="AD18" s="26"/>
      <c r="AE18" s="26"/>
      <c r="AF18" s="26"/>
      <c r="AG18" s="3"/>
      <c r="AH18" s="3"/>
      <c r="AI18" s="3"/>
      <c r="AJ18" s="3"/>
      <c r="AK18" s="3"/>
      <c r="AL18" s="26"/>
      <c r="AM18" s="26"/>
      <c r="AN18" s="26"/>
      <c r="AO18" s="26"/>
      <c r="AP18" s="26"/>
      <c r="AQ18" s="26"/>
      <c r="AR18" s="26"/>
      <c r="AS18" s="26"/>
      <c r="AT18" s="13"/>
      <c r="AU18" s="13"/>
      <c r="AV18" s="13"/>
      <c r="AW18" s="13"/>
    </row>
    <row r="19" spans="1:49" ht="64.5" customHeight="1">
      <c r="A19" s="221" t="s">
        <v>18</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13"/>
      <c r="AU19" s="13"/>
      <c r="AV19" s="13"/>
      <c r="AW19" s="13"/>
    </row>
    <row r="20" spans="1:49">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5.75"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8.75" thickBot="1">
      <c r="A22" s="281" t="s">
        <v>19</v>
      </c>
      <c r="B22" s="282"/>
      <c r="C22" s="282"/>
      <c r="D22" s="282"/>
      <c r="E22" s="282"/>
      <c r="F22" s="282"/>
      <c r="G22" s="282"/>
      <c r="H22" s="282"/>
      <c r="I22" s="282"/>
      <c r="J22" s="282"/>
      <c r="K22" s="282"/>
      <c r="L22" s="282"/>
      <c r="M22" s="282"/>
      <c r="N22" s="283" t="s">
        <v>20</v>
      </c>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5"/>
      <c r="AO22" s="286" t="s">
        <v>21</v>
      </c>
      <c r="AP22" s="286"/>
      <c r="AQ22" s="286"/>
      <c r="AR22" s="286"/>
      <c r="AS22" s="287"/>
      <c r="AT22" s="13"/>
      <c r="AU22" s="13"/>
      <c r="AV22" s="13"/>
      <c r="AW22" s="13"/>
    </row>
    <row r="23" spans="1:49" ht="27.75" customHeight="1" thickBot="1">
      <c r="A23" s="278" t="s">
        <v>22</v>
      </c>
      <c r="B23" s="279"/>
      <c r="C23" s="279"/>
      <c r="D23" s="279"/>
      <c r="E23" s="280"/>
      <c r="F23" s="278" t="s">
        <v>23</v>
      </c>
      <c r="G23" s="279"/>
      <c r="H23" s="279"/>
      <c r="I23" s="279"/>
      <c r="J23" s="279"/>
      <c r="K23" s="279"/>
      <c r="L23" s="279"/>
      <c r="M23" s="280"/>
      <c r="N23" s="277" t="s">
        <v>24</v>
      </c>
      <c r="O23" s="238"/>
      <c r="P23" s="151" t="s">
        <v>25</v>
      </c>
      <c r="Q23" s="238"/>
      <c r="R23" s="151" t="s">
        <v>26</v>
      </c>
      <c r="S23" s="238"/>
      <c r="T23" s="151" t="s">
        <v>27</v>
      </c>
      <c r="U23" s="238"/>
      <c r="V23" s="151" t="s">
        <v>28</v>
      </c>
      <c r="W23" s="238"/>
      <c r="X23" s="151" t="s">
        <v>29</v>
      </c>
      <c r="Y23" s="238"/>
      <c r="Z23" s="151" t="s">
        <v>30</v>
      </c>
      <c r="AA23" s="238"/>
      <c r="AB23" s="151" t="s">
        <v>31</v>
      </c>
      <c r="AC23" s="238"/>
      <c r="AD23" s="151" t="s">
        <v>32</v>
      </c>
      <c r="AE23" s="238"/>
      <c r="AF23" s="151" t="s">
        <v>33</v>
      </c>
      <c r="AG23" s="238"/>
      <c r="AH23" s="151" t="s">
        <v>34</v>
      </c>
      <c r="AI23" s="238"/>
      <c r="AJ23" s="151" t="s">
        <v>35</v>
      </c>
      <c r="AK23" s="238"/>
      <c r="AL23" s="151" t="s">
        <v>36</v>
      </c>
      <c r="AM23" s="238"/>
      <c r="AN23" s="299" t="s">
        <v>37</v>
      </c>
      <c r="AO23" s="288"/>
      <c r="AP23" s="288"/>
      <c r="AQ23" s="289"/>
      <c r="AR23" s="288"/>
      <c r="AS23" s="290"/>
      <c r="AT23" s="13"/>
      <c r="AU23" s="13"/>
      <c r="AV23" s="13"/>
      <c r="AW23" s="13"/>
    </row>
    <row r="24" spans="1:49" ht="48.75" customHeight="1" thickBot="1">
      <c r="A24" s="151" t="s">
        <v>38</v>
      </c>
      <c r="B24" s="151" t="s">
        <v>39</v>
      </c>
      <c r="C24" s="151" t="s">
        <v>40</v>
      </c>
      <c r="D24" s="151" t="s">
        <v>41</v>
      </c>
      <c r="E24" s="151" t="s">
        <v>42</v>
      </c>
      <c r="F24" s="151" t="s">
        <v>43</v>
      </c>
      <c r="G24" s="151" t="s">
        <v>44</v>
      </c>
      <c r="H24" s="179" t="s">
        <v>45</v>
      </c>
      <c r="I24" s="179" t="s">
        <v>46</v>
      </c>
      <c r="J24" s="222" t="s">
        <v>47</v>
      </c>
      <c r="K24" s="222" t="s">
        <v>48</v>
      </c>
      <c r="L24" s="222" t="s">
        <v>49</v>
      </c>
      <c r="M24" s="222" t="s">
        <v>50</v>
      </c>
      <c r="N24" s="226"/>
      <c r="O24" s="240"/>
      <c r="P24" s="226"/>
      <c r="Q24" s="240"/>
      <c r="R24" s="226"/>
      <c r="S24" s="240"/>
      <c r="T24" s="226"/>
      <c r="U24" s="240"/>
      <c r="V24" s="226"/>
      <c r="W24" s="240"/>
      <c r="X24" s="226"/>
      <c r="Y24" s="240"/>
      <c r="Z24" s="226"/>
      <c r="AA24" s="240"/>
      <c r="AB24" s="226"/>
      <c r="AC24" s="240"/>
      <c r="AD24" s="226"/>
      <c r="AE24" s="240"/>
      <c r="AF24" s="226"/>
      <c r="AG24" s="240"/>
      <c r="AH24" s="226" t="s">
        <v>26</v>
      </c>
      <c r="AI24" s="240"/>
      <c r="AJ24" s="226"/>
      <c r="AK24" s="240"/>
      <c r="AL24" s="226" t="s">
        <v>26</v>
      </c>
      <c r="AM24" s="240"/>
      <c r="AN24" s="299"/>
      <c r="AO24" s="291" t="s">
        <v>51</v>
      </c>
      <c r="AP24" s="293" t="s">
        <v>52</v>
      </c>
      <c r="AQ24" s="227" t="s">
        <v>53</v>
      </c>
      <c r="AR24" s="295" t="s">
        <v>54</v>
      </c>
      <c r="AS24" s="297" t="s">
        <v>55</v>
      </c>
      <c r="AT24" s="13"/>
      <c r="AU24" s="13"/>
      <c r="AV24" s="13"/>
      <c r="AW24" s="13"/>
    </row>
    <row r="25" spans="1:49" ht="36.75" customHeight="1" thickBot="1">
      <c r="A25" s="226"/>
      <c r="B25" s="226"/>
      <c r="C25" s="226"/>
      <c r="D25" s="152"/>
      <c r="E25" s="152"/>
      <c r="F25" s="152"/>
      <c r="G25" s="152"/>
      <c r="H25" s="180"/>
      <c r="I25" s="180"/>
      <c r="J25" s="180"/>
      <c r="K25" s="180"/>
      <c r="L25" s="180"/>
      <c r="M25" s="180"/>
      <c r="N25" s="29" t="s">
        <v>56</v>
      </c>
      <c r="O25" s="29" t="s">
        <v>57</v>
      </c>
      <c r="P25" s="29" t="s">
        <v>58</v>
      </c>
      <c r="Q25" s="29" t="s">
        <v>59</v>
      </c>
      <c r="R25" s="29" t="s">
        <v>58</v>
      </c>
      <c r="S25" s="29" t="s">
        <v>59</v>
      </c>
      <c r="T25" s="29" t="s">
        <v>58</v>
      </c>
      <c r="U25" s="29" t="s">
        <v>59</v>
      </c>
      <c r="V25" s="29" t="s">
        <v>58</v>
      </c>
      <c r="W25" s="29" t="s">
        <v>59</v>
      </c>
      <c r="X25" s="29" t="s">
        <v>58</v>
      </c>
      <c r="Y25" s="29" t="s">
        <v>59</v>
      </c>
      <c r="Z25" s="29" t="s">
        <v>58</v>
      </c>
      <c r="AA25" s="29" t="s">
        <v>59</v>
      </c>
      <c r="AB25" s="29" t="s">
        <v>58</v>
      </c>
      <c r="AC25" s="29" t="s">
        <v>59</v>
      </c>
      <c r="AD25" s="29" t="s">
        <v>58</v>
      </c>
      <c r="AE25" s="29" t="s">
        <v>59</v>
      </c>
      <c r="AF25" s="29" t="s">
        <v>58</v>
      </c>
      <c r="AG25" s="29" t="s">
        <v>59</v>
      </c>
      <c r="AH25" s="29" t="s">
        <v>58</v>
      </c>
      <c r="AI25" s="29" t="s">
        <v>59</v>
      </c>
      <c r="AJ25" s="29" t="s">
        <v>58</v>
      </c>
      <c r="AK25" s="29" t="s">
        <v>59</v>
      </c>
      <c r="AL25" s="29" t="s">
        <v>58</v>
      </c>
      <c r="AM25" s="29" t="s">
        <v>59</v>
      </c>
      <c r="AN25" s="300"/>
      <c r="AO25" s="292"/>
      <c r="AP25" s="294"/>
      <c r="AQ25" s="228"/>
      <c r="AR25" s="296"/>
      <c r="AS25" s="298"/>
      <c r="AT25" s="13"/>
      <c r="AU25" s="13"/>
      <c r="AV25" s="13"/>
      <c r="AW25" s="13"/>
    </row>
    <row r="26" spans="1:49" ht="26.25" customHeight="1" thickBot="1">
      <c r="A26" s="232" t="s">
        <v>60</v>
      </c>
      <c r="B26" s="232" t="s">
        <v>61</v>
      </c>
      <c r="C26" s="232" t="s">
        <v>62</v>
      </c>
      <c r="D26" s="182" t="s">
        <v>63</v>
      </c>
      <c r="E26" s="182" t="s">
        <v>64</v>
      </c>
      <c r="F26" s="145" t="s">
        <v>65</v>
      </c>
      <c r="G26" s="153" t="s">
        <v>66</v>
      </c>
      <c r="H26" s="181">
        <v>1</v>
      </c>
      <c r="I26" s="182" t="s">
        <v>67</v>
      </c>
      <c r="J26" s="247" t="s">
        <v>68</v>
      </c>
      <c r="K26" s="250">
        <v>44564</v>
      </c>
      <c r="L26" s="250">
        <v>44925</v>
      </c>
      <c r="M26" s="215" t="s">
        <v>69</v>
      </c>
      <c r="N26" s="218">
        <v>0.2</v>
      </c>
      <c r="O26" s="218">
        <f>N26*(P26+R26+T26+V26+X26+Z26+AB26+AD26+AF26+AH26+AJ26+AL26)</f>
        <v>0.19999999999999996</v>
      </c>
      <c r="P26" s="218">
        <v>0.08</v>
      </c>
      <c r="Q26" s="218">
        <v>0.08</v>
      </c>
      <c r="R26" s="218">
        <v>0.08</v>
      </c>
      <c r="S26" s="218">
        <v>0.08</v>
      </c>
      <c r="T26" s="218">
        <v>0.09</v>
      </c>
      <c r="U26" s="218">
        <v>0.09</v>
      </c>
      <c r="V26" s="218">
        <v>0.08</v>
      </c>
      <c r="W26" s="218">
        <v>0.08</v>
      </c>
      <c r="X26" s="218">
        <v>0.08</v>
      </c>
      <c r="Y26" s="218">
        <v>0.08</v>
      </c>
      <c r="Z26" s="218">
        <v>0.09</v>
      </c>
      <c r="AA26" s="218">
        <v>0.09</v>
      </c>
      <c r="AB26" s="218">
        <v>0.08</v>
      </c>
      <c r="AC26" s="218">
        <v>0.08</v>
      </c>
      <c r="AD26" s="218">
        <v>0.08</v>
      </c>
      <c r="AE26" s="218">
        <v>0.08</v>
      </c>
      <c r="AF26" s="218">
        <v>0.09</v>
      </c>
      <c r="AG26" s="218">
        <v>0.09</v>
      </c>
      <c r="AH26" s="218">
        <v>0.08</v>
      </c>
      <c r="AI26" s="218"/>
      <c r="AJ26" s="218">
        <v>0.08</v>
      </c>
      <c r="AK26" s="218"/>
      <c r="AL26" s="218">
        <v>0.09</v>
      </c>
      <c r="AM26" s="218"/>
      <c r="AN26" s="241">
        <f>N26*(Q26+S26+U26+W26+Y26+AA26+AC26+AE26+AG26+AI26+AK26+AM26)</f>
        <v>0.15</v>
      </c>
      <c r="AO26" s="91" t="s">
        <v>70</v>
      </c>
      <c r="AP26" s="92" t="s">
        <v>71</v>
      </c>
      <c r="AQ26" s="92" t="s">
        <v>72</v>
      </c>
      <c r="AR26" s="30">
        <f>Q26+S26+U26</f>
        <v>0.25</v>
      </c>
      <c r="AS26" s="244">
        <f>SUM(AR26:AR29)</f>
        <v>0.75</v>
      </c>
      <c r="AT26" s="13"/>
      <c r="AU26" s="13"/>
      <c r="AV26" s="13"/>
      <c r="AW26" s="13"/>
    </row>
    <row r="27" spans="1:49" ht="26.25" customHeight="1" thickBot="1">
      <c r="A27" s="232"/>
      <c r="B27" s="232"/>
      <c r="C27" s="232"/>
      <c r="D27" s="183"/>
      <c r="E27" s="183"/>
      <c r="F27" s="146"/>
      <c r="G27" s="154"/>
      <c r="H27" s="146"/>
      <c r="I27" s="183"/>
      <c r="J27" s="248"/>
      <c r="K27" s="251"/>
      <c r="L27" s="251"/>
      <c r="M27" s="216"/>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42"/>
      <c r="AO27" s="91" t="s">
        <v>73</v>
      </c>
      <c r="AP27" s="92" t="s">
        <v>74</v>
      </c>
      <c r="AQ27" s="92" t="s">
        <v>75</v>
      </c>
      <c r="AR27" s="31">
        <f>W26+Y26+AA26</f>
        <v>0.25</v>
      </c>
      <c r="AS27" s="245"/>
      <c r="AT27" s="13"/>
      <c r="AU27" s="13"/>
      <c r="AV27" s="13"/>
      <c r="AW27" s="13"/>
    </row>
    <row r="28" spans="1:49" ht="26.25" customHeight="1" thickBot="1">
      <c r="A28" s="232"/>
      <c r="B28" s="232"/>
      <c r="C28" s="232"/>
      <c r="D28" s="183"/>
      <c r="E28" s="183"/>
      <c r="F28" s="146"/>
      <c r="G28" s="154"/>
      <c r="H28" s="146"/>
      <c r="I28" s="183"/>
      <c r="J28" s="248"/>
      <c r="K28" s="251"/>
      <c r="L28" s="251"/>
      <c r="M28" s="216"/>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42"/>
      <c r="AO28" s="122" t="s">
        <v>76</v>
      </c>
      <c r="AP28" s="115" t="s">
        <v>77</v>
      </c>
      <c r="AQ28" s="115" t="s">
        <v>78</v>
      </c>
      <c r="AR28" s="31">
        <f>AC26+AE26+AG26</f>
        <v>0.25</v>
      </c>
      <c r="AS28" s="245"/>
      <c r="AT28" s="13"/>
      <c r="AU28" s="13"/>
      <c r="AV28" s="13"/>
      <c r="AW28" s="13"/>
    </row>
    <row r="29" spans="1:49" ht="26.25" customHeight="1" thickBot="1">
      <c r="A29" s="232"/>
      <c r="B29" s="232"/>
      <c r="C29" s="232"/>
      <c r="D29" s="183"/>
      <c r="E29" s="183"/>
      <c r="F29" s="147"/>
      <c r="G29" s="155"/>
      <c r="H29" s="147"/>
      <c r="I29" s="184"/>
      <c r="J29" s="249"/>
      <c r="K29" s="252"/>
      <c r="L29" s="252"/>
      <c r="M29" s="217"/>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43"/>
      <c r="AO29" s="9" t="s">
        <v>79</v>
      </c>
      <c r="AP29" s="10" t="s">
        <v>79</v>
      </c>
      <c r="AQ29" s="10" t="s">
        <v>79</v>
      </c>
      <c r="AR29" s="32">
        <f>AI26+AK26+AM26</f>
        <v>0</v>
      </c>
      <c r="AS29" s="246"/>
      <c r="AT29" s="13"/>
      <c r="AU29" s="13"/>
      <c r="AV29" s="13"/>
      <c r="AW29" s="13"/>
    </row>
    <row r="30" spans="1:49" ht="26.25" customHeight="1" thickBot="1">
      <c r="A30" s="232"/>
      <c r="B30" s="232"/>
      <c r="C30" s="232"/>
      <c r="D30" s="183"/>
      <c r="E30" s="183"/>
      <c r="F30" s="145" t="s">
        <v>80</v>
      </c>
      <c r="G30" s="156" t="s">
        <v>81</v>
      </c>
      <c r="H30" s="185" t="s">
        <v>82</v>
      </c>
      <c r="I30" s="182" t="s">
        <v>83</v>
      </c>
      <c r="J30" s="247" t="s">
        <v>68</v>
      </c>
      <c r="K30" s="250">
        <v>44621</v>
      </c>
      <c r="L30" s="250">
        <v>44925</v>
      </c>
      <c r="M30" s="215" t="s">
        <v>69</v>
      </c>
      <c r="N30" s="218">
        <v>0.2</v>
      </c>
      <c r="O30" s="218">
        <f>N30*(P30+R30+T30+V30+X30+Z30+AB30+AD30+AF30+AH30+AJ30+AL30)</f>
        <v>0.2</v>
      </c>
      <c r="P30" s="218"/>
      <c r="Q30" s="218"/>
      <c r="R30" s="218"/>
      <c r="S30" s="218"/>
      <c r="T30" s="218">
        <v>0.25</v>
      </c>
      <c r="U30" s="218">
        <v>0.25</v>
      </c>
      <c r="V30" s="218"/>
      <c r="W30" s="218"/>
      <c r="X30" s="218"/>
      <c r="Y30" s="218"/>
      <c r="Z30" s="218">
        <v>0.25</v>
      </c>
      <c r="AA30" s="218">
        <v>0.25</v>
      </c>
      <c r="AB30" s="218"/>
      <c r="AC30" s="218"/>
      <c r="AD30" s="218"/>
      <c r="AE30" s="218"/>
      <c r="AF30" s="218">
        <v>0.25</v>
      </c>
      <c r="AG30" s="218">
        <v>0.25</v>
      </c>
      <c r="AH30" s="218"/>
      <c r="AI30" s="218"/>
      <c r="AJ30" s="218"/>
      <c r="AK30" s="218"/>
      <c r="AL30" s="218">
        <v>0.25</v>
      </c>
      <c r="AM30" s="218"/>
      <c r="AN30" s="241">
        <f>N30*(Q30+S30+U30+W30+Y30+AA30+AC30+AE30+AG30+AI30+AK30+AM30)</f>
        <v>0.15000000000000002</v>
      </c>
      <c r="AO30" s="91" t="s">
        <v>84</v>
      </c>
      <c r="AP30" s="92" t="s">
        <v>85</v>
      </c>
      <c r="AQ30" s="92" t="s">
        <v>86</v>
      </c>
      <c r="AR30" s="30">
        <f>Q30+S30+U30</f>
        <v>0.25</v>
      </c>
      <c r="AS30" s="244">
        <f t="shared" ref="AS30" si="0">SUM(AR30:AR33)</f>
        <v>0.75</v>
      </c>
      <c r="AT30" s="13"/>
      <c r="AU30" s="13"/>
      <c r="AV30" s="13"/>
      <c r="AW30" s="13"/>
    </row>
    <row r="31" spans="1:49" ht="26.25" customHeight="1" thickBot="1">
      <c r="A31" s="232"/>
      <c r="B31" s="232"/>
      <c r="C31" s="232"/>
      <c r="D31" s="183"/>
      <c r="E31" s="183"/>
      <c r="F31" s="146"/>
      <c r="G31" s="157"/>
      <c r="H31" s="186"/>
      <c r="I31" s="183"/>
      <c r="J31" s="248"/>
      <c r="K31" s="251"/>
      <c r="L31" s="251"/>
      <c r="M31" s="216"/>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42"/>
      <c r="AO31" s="91" t="s">
        <v>87</v>
      </c>
      <c r="AP31" s="92" t="s">
        <v>88</v>
      </c>
      <c r="AQ31" s="92" t="s">
        <v>89</v>
      </c>
      <c r="AR31" s="31">
        <f>W30+Y30+AA30</f>
        <v>0.25</v>
      </c>
      <c r="AS31" s="245"/>
      <c r="AT31" s="13"/>
      <c r="AU31" s="13"/>
      <c r="AV31" s="13"/>
      <c r="AW31" s="13"/>
    </row>
    <row r="32" spans="1:49" ht="26.25" customHeight="1" thickBot="1">
      <c r="A32" s="232"/>
      <c r="B32" s="232"/>
      <c r="C32" s="232"/>
      <c r="D32" s="183"/>
      <c r="E32" s="183"/>
      <c r="F32" s="146"/>
      <c r="G32" s="157"/>
      <c r="H32" s="186"/>
      <c r="I32" s="183"/>
      <c r="J32" s="248"/>
      <c r="K32" s="251"/>
      <c r="L32" s="251"/>
      <c r="M32" s="216"/>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42"/>
      <c r="AO32" s="91" t="s">
        <v>90</v>
      </c>
      <c r="AP32" s="92" t="s">
        <v>91</v>
      </c>
      <c r="AQ32" s="115" t="s">
        <v>92</v>
      </c>
      <c r="AR32" s="31">
        <f>AC30+AE30+AG30</f>
        <v>0.25</v>
      </c>
      <c r="AS32" s="245"/>
      <c r="AT32" s="13"/>
      <c r="AU32" s="13"/>
      <c r="AV32" s="13"/>
      <c r="AW32" s="13"/>
    </row>
    <row r="33" spans="1:49" ht="26.25" customHeight="1" thickBot="1">
      <c r="A33" s="232"/>
      <c r="B33" s="232"/>
      <c r="C33" s="232"/>
      <c r="D33" s="183"/>
      <c r="E33" s="183"/>
      <c r="F33" s="147"/>
      <c r="G33" s="158"/>
      <c r="H33" s="187"/>
      <c r="I33" s="184"/>
      <c r="J33" s="249"/>
      <c r="K33" s="252"/>
      <c r="L33" s="252"/>
      <c r="M33" s="217"/>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43"/>
      <c r="AO33" s="9" t="s">
        <v>79</v>
      </c>
      <c r="AP33" s="10" t="s">
        <v>79</v>
      </c>
      <c r="AQ33" s="10" t="s">
        <v>79</v>
      </c>
      <c r="AR33" s="32">
        <f>AI30+AK30+AM30</f>
        <v>0</v>
      </c>
      <c r="AS33" s="246"/>
      <c r="AT33" s="13"/>
      <c r="AU33" s="13"/>
      <c r="AV33" s="13"/>
      <c r="AW33" s="13"/>
    </row>
    <row r="34" spans="1:49" ht="26.25" customHeight="1" thickBot="1">
      <c r="A34" s="232"/>
      <c r="B34" s="232"/>
      <c r="C34" s="232"/>
      <c r="D34" s="183"/>
      <c r="E34" s="183"/>
      <c r="F34" s="145" t="s">
        <v>93</v>
      </c>
      <c r="G34" s="156" t="s">
        <v>94</v>
      </c>
      <c r="H34" s="185" t="s">
        <v>95</v>
      </c>
      <c r="I34" s="182" t="s">
        <v>96</v>
      </c>
      <c r="J34" s="247" t="s">
        <v>68</v>
      </c>
      <c r="K34" s="250">
        <v>44866</v>
      </c>
      <c r="L34" s="250">
        <v>44925</v>
      </c>
      <c r="M34" s="215" t="s">
        <v>69</v>
      </c>
      <c r="N34" s="218">
        <v>0.1</v>
      </c>
      <c r="O34" s="218">
        <f>N34*(P34+R34+T34+V34+X34+Z34+AB34+AD34+AF34+AH34+AJ34+AL34)</f>
        <v>0.1</v>
      </c>
      <c r="P34" s="218"/>
      <c r="Q34" s="218"/>
      <c r="R34" s="218"/>
      <c r="S34" s="218"/>
      <c r="T34" s="218"/>
      <c r="U34" s="218"/>
      <c r="V34" s="218"/>
      <c r="W34" s="218"/>
      <c r="X34" s="218"/>
      <c r="Y34" s="218"/>
      <c r="Z34" s="218"/>
      <c r="AA34" s="218"/>
      <c r="AB34" s="218"/>
      <c r="AC34" s="218"/>
      <c r="AD34" s="218"/>
      <c r="AE34" s="218"/>
      <c r="AF34" s="218"/>
      <c r="AG34" s="218"/>
      <c r="AH34" s="218"/>
      <c r="AI34" s="218"/>
      <c r="AJ34" s="218">
        <v>0.5</v>
      </c>
      <c r="AK34" s="218"/>
      <c r="AL34" s="218">
        <v>0.5</v>
      </c>
      <c r="AM34" s="218"/>
      <c r="AN34" s="241">
        <f>N34*(Q34+S34+U34+W34+Y34+AA34+AC34+AE34+AG34+AI34+AK34+AM34)</f>
        <v>0</v>
      </c>
      <c r="AO34" s="5" t="s">
        <v>97</v>
      </c>
      <c r="AP34" s="6" t="s">
        <v>97</v>
      </c>
      <c r="AQ34" s="6" t="s">
        <v>97</v>
      </c>
      <c r="AR34" s="30">
        <f>Q34+S34+U34</f>
        <v>0</v>
      </c>
      <c r="AS34" s="244">
        <f t="shared" ref="AS34" si="1">SUM(AR34:AR37)</f>
        <v>0</v>
      </c>
      <c r="AT34" s="13"/>
      <c r="AU34" s="13"/>
      <c r="AV34" s="13"/>
      <c r="AW34" s="13"/>
    </row>
    <row r="35" spans="1:49" ht="26.25" customHeight="1" thickBot="1">
      <c r="A35" s="232"/>
      <c r="B35" s="232"/>
      <c r="C35" s="232"/>
      <c r="D35" s="183"/>
      <c r="E35" s="183"/>
      <c r="F35" s="146"/>
      <c r="G35" s="157"/>
      <c r="H35" s="186"/>
      <c r="I35" s="183"/>
      <c r="J35" s="248"/>
      <c r="K35" s="251"/>
      <c r="L35" s="251"/>
      <c r="M35" s="216"/>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42"/>
      <c r="AO35" s="7" t="s">
        <v>98</v>
      </c>
      <c r="AP35" s="8" t="s">
        <v>98</v>
      </c>
      <c r="AQ35" s="8" t="s">
        <v>98</v>
      </c>
      <c r="AR35" s="31">
        <f>W34+Y34+AA34</f>
        <v>0</v>
      </c>
      <c r="AS35" s="245"/>
      <c r="AT35" s="13"/>
      <c r="AU35" s="13"/>
      <c r="AV35" s="13"/>
      <c r="AW35" s="13"/>
    </row>
    <row r="36" spans="1:49" ht="26.25" customHeight="1" thickBot="1">
      <c r="A36" s="232"/>
      <c r="B36" s="232"/>
      <c r="C36" s="232"/>
      <c r="D36" s="183"/>
      <c r="E36" s="183"/>
      <c r="F36" s="146"/>
      <c r="G36" s="157"/>
      <c r="H36" s="186"/>
      <c r="I36" s="183"/>
      <c r="J36" s="248"/>
      <c r="K36" s="251"/>
      <c r="L36" s="251"/>
      <c r="M36" s="216"/>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42"/>
      <c r="AO36" s="7" t="s">
        <v>99</v>
      </c>
      <c r="AP36" s="8" t="s">
        <v>99</v>
      </c>
      <c r="AQ36" s="8" t="s">
        <v>99</v>
      </c>
      <c r="AR36" s="31">
        <f>AC34+AE34+AG34</f>
        <v>0</v>
      </c>
      <c r="AS36" s="245"/>
      <c r="AT36" s="13"/>
      <c r="AU36" s="13"/>
      <c r="AV36" s="13"/>
      <c r="AW36" s="13"/>
    </row>
    <row r="37" spans="1:49" ht="26.25" customHeight="1" thickBot="1">
      <c r="A37" s="232"/>
      <c r="B37" s="232"/>
      <c r="C37" s="232"/>
      <c r="D37" s="183"/>
      <c r="E37" s="183"/>
      <c r="F37" s="147"/>
      <c r="G37" s="158"/>
      <c r="H37" s="187"/>
      <c r="I37" s="184"/>
      <c r="J37" s="249"/>
      <c r="K37" s="252"/>
      <c r="L37" s="252"/>
      <c r="M37" s="217"/>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43"/>
      <c r="AO37" s="9" t="s">
        <v>79</v>
      </c>
      <c r="AP37" s="10" t="s">
        <v>79</v>
      </c>
      <c r="AQ37" s="10" t="s">
        <v>79</v>
      </c>
      <c r="AR37" s="32">
        <f>AI34+AK34+AM34</f>
        <v>0</v>
      </c>
      <c r="AS37" s="246"/>
      <c r="AT37" s="13"/>
      <c r="AU37" s="13"/>
      <c r="AV37" s="13"/>
      <c r="AW37" s="13"/>
    </row>
    <row r="38" spans="1:49" ht="26.25" customHeight="1" thickBot="1">
      <c r="A38" s="232"/>
      <c r="B38" s="232"/>
      <c r="C38" s="232"/>
      <c r="D38" s="183"/>
      <c r="E38" s="183"/>
      <c r="F38" s="145" t="s">
        <v>100</v>
      </c>
      <c r="G38" s="156" t="s">
        <v>101</v>
      </c>
      <c r="H38" s="185" t="s">
        <v>102</v>
      </c>
      <c r="I38" s="188" t="s">
        <v>103</v>
      </c>
      <c r="J38" s="247" t="s">
        <v>68</v>
      </c>
      <c r="K38" s="250">
        <v>44713</v>
      </c>
      <c r="L38" s="250">
        <v>44925</v>
      </c>
      <c r="M38" s="215" t="s">
        <v>69</v>
      </c>
      <c r="N38" s="218">
        <v>0.1</v>
      </c>
      <c r="O38" s="218">
        <f>N38*(P38+R38+T38+V38+X38+Z38+AB38+AD38+AF38+AH38+AJ38+AL38)</f>
        <v>0.1</v>
      </c>
      <c r="P38" s="218"/>
      <c r="Q38" s="218"/>
      <c r="R38" s="218"/>
      <c r="S38" s="218"/>
      <c r="T38" s="218"/>
      <c r="U38" s="218"/>
      <c r="V38" s="218"/>
      <c r="W38" s="218"/>
      <c r="X38" s="218"/>
      <c r="Y38" s="218"/>
      <c r="Z38" s="218">
        <v>0.1</v>
      </c>
      <c r="AA38" s="218">
        <v>0.1</v>
      </c>
      <c r="AB38" s="218">
        <v>0.15</v>
      </c>
      <c r="AC38" s="218">
        <v>0.15</v>
      </c>
      <c r="AD38" s="218">
        <v>0.15</v>
      </c>
      <c r="AE38" s="218">
        <v>0.15</v>
      </c>
      <c r="AF38" s="218">
        <v>0.15</v>
      </c>
      <c r="AG38" s="218">
        <v>0.15</v>
      </c>
      <c r="AH38" s="218">
        <v>0.15</v>
      </c>
      <c r="AI38" s="218"/>
      <c r="AJ38" s="218">
        <v>0.15</v>
      </c>
      <c r="AK38" s="218"/>
      <c r="AL38" s="218">
        <v>0.15</v>
      </c>
      <c r="AM38" s="218"/>
      <c r="AN38" s="241">
        <f>N38*(Q38+S38+U38+W38+Y38+AA38+AC38+AE38+AG38+AI38+AK38+AM38)</f>
        <v>5.5000000000000007E-2</v>
      </c>
      <c r="AO38" s="5" t="s">
        <v>97</v>
      </c>
      <c r="AP38" s="6" t="s">
        <v>97</v>
      </c>
      <c r="AQ38" s="6" t="s">
        <v>97</v>
      </c>
      <c r="AR38" s="30">
        <f>Q38+S38+U38</f>
        <v>0</v>
      </c>
      <c r="AS38" s="244">
        <f t="shared" ref="AS38" si="2">SUM(AR38:AR41)</f>
        <v>0.54999999999999993</v>
      </c>
      <c r="AT38" s="13"/>
      <c r="AU38" s="13"/>
      <c r="AV38" s="13"/>
      <c r="AW38" s="13"/>
    </row>
    <row r="39" spans="1:49" ht="26.25" customHeight="1" thickBot="1">
      <c r="A39" s="232"/>
      <c r="B39" s="232"/>
      <c r="C39" s="232"/>
      <c r="D39" s="183"/>
      <c r="E39" s="183"/>
      <c r="F39" s="146"/>
      <c r="G39" s="157"/>
      <c r="H39" s="186"/>
      <c r="I39" s="189"/>
      <c r="J39" s="248"/>
      <c r="K39" s="251"/>
      <c r="L39" s="251"/>
      <c r="M39" s="216"/>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42"/>
      <c r="AO39" s="102" t="s">
        <v>104</v>
      </c>
      <c r="AP39" s="103" t="s">
        <v>105</v>
      </c>
      <c r="AQ39" s="103" t="s">
        <v>75</v>
      </c>
      <c r="AR39" s="31">
        <f>W38+Y38+AA38</f>
        <v>0.1</v>
      </c>
      <c r="AS39" s="245"/>
      <c r="AT39" s="13"/>
      <c r="AU39" s="13"/>
      <c r="AV39" s="13"/>
      <c r="AW39" s="13"/>
    </row>
    <row r="40" spans="1:49" ht="26.25" customHeight="1" thickBot="1">
      <c r="A40" s="232"/>
      <c r="B40" s="232"/>
      <c r="C40" s="232"/>
      <c r="D40" s="183"/>
      <c r="E40" s="183"/>
      <c r="F40" s="146"/>
      <c r="G40" s="157"/>
      <c r="H40" s="186"/>
      <c r="I40" s="189"/>
      <c r="J40" s="248"/>
      <c r="K40" s="251"/>
      <c r="L40" s="251"/>
      <c r="M40" s="216"/>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42"/>
      <c r="AO40" s="114" t="s">
        <v>106</v>
      </c>
      <c r="AP40" s="115" t="s">
        <v>107</v>
      </c>
      <c r="AQ40" s="115" t="s">
        <v>108</v>
      </c>
      <c r="AR40" s="31">
        <f>AC38+AE38+AG38</f>
        <v>0.44999999999999996</v>
      </c>
      <c r="AS40" s="245"/>
      <c r="AT40" s="13"/>
      <c r="AU40" s="13"/>
      <c r="AV40" s="13"/>
      <c r="AW40" s="13"/>
    </row>
    <row r="41" spans="1:49" ht="26.25" customHeight="1" thickBot="1">
      <c r="A41" s="232"/>
      <c r="B41" s="232"/>
      <c r="C41" s="232"/>
      <c r="D41" s="183"/>
      <c r="E41" s="183"/>
      <c r="F41" s="147"/>
      <c r="G41" s="158"/>
      <c r="H41" s="187"/>
      <c r="I41" s="190"/>
      <c r="J41" s="249"/>
      <c r="K41" s="252"/>
      <c r="L41" s="252"/>
      <c r="M41" s="217"/>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43"/>
      <c r="AO41" s="9" t="s">
        <v>79</v>
      </c>
      <c r="AP41" s="10" t="s">
        <v>79</v>
      </c>
      <c r="AQ41" s="10" t="s">
        <v>79</v>
      </c>
      <c r="AR41" s="32">
        <f>AI38+AK38+AM38</f>
        <v>0</v>
      </c>
      <c r="AS41" s="246"/>
      <c r="AT41" s="13"/>
      <c r="AU41" s="13"/>
      <c r="AV41" s="13"/>
      <c r="AW41" s="13"/>
    </row>
    <row r="42" spans="1:49" ht="26.25" customHeight="1" thickBot="1">
      <c r="A42" s="232"/>
      <c r="B42" s="232"/>
      <c r="C42" s="232"/>
      <c r="D42" s="183"/>
      <c r="E42" s="183"/>
      <c r="F42" s="145" t="s">
        <v>109</v>
      </c>
      <c r="G42" s="156" t="s">
        <v>110</v>
      </c>
      <c r="H42" s="185" t="s">
        <v>111</v>
      </c>
      <c r="I42" s="188" t="s">
        <v>112</v>
      </c>
      <c r="J42" s="247" t="s">
        <v>113</v>
      </c>
      <c r="K42" s="250">
        <v>44593</v>
      </c>
      <c r="L42" s="250">
        <v>44910</v>
      </c>
      <c r="M42" s="253" t="s">
        <v>114</v>
      </c>
      <c r="N42" s="218">
        <v>0.1</v>
      </c>
      <c r="O42" s="218">
        <f>N42*(P42+R42+T42+V42+X42+Z42+AB42+AD42+AF42+AH42+AJ42+AL42)</f>
        <v>9.9999999999999978E-2</v>
      </c>
      <c r="P42" s="218"/>
      <c r="Q42" s="218"/>
      <c r="R42" s="218">
        <v>0.08</v>
      </c>
      <c r="S42" s="218">
        <v>0.08</v>
      </c>
      <c r="T42" s="218">
        <v>0.1</v>
      </c>
      <c r="U42" s="218">
        <v>0.1</v>
      </c>
      <c r="V42" s="218">
        <v>0.08</v>
      </c>
      <c r="W42" s="218">
        <v>0.08</v>
      </c>
      <c r="X42" s="218">
        <v>0.1</v>
      </c>
      <c r="Y42" s="218">
        <v>0.1</v>
      </c>
      <c r="Z42" s="218">
        <v>0.1</v>
      </c>
      <c r="AA42" s="218">
        <v>0.1</v>
      </c>
      <c r="AB42" s="218">
        <v>0.08</v>
      </c>
      <c r="AC42" s="218">
        <v>0.08</v>
      </c>
      <c r="AD42" s="218">
        <v>0.1</v>
      </c>
      <c r="AE42" s="218">
        <v>0.1</v>
      </c>
      <c r="AF42" s="218">
        <v>0.1</v>
      </c>
      <c r="AG42" s="218">
        <v>0.1</v>
      </c>
      <c r="AH42" s="218">
        <v>0.08</v>
      </c>
      <c r="AI42" s="218"/>
      <c r="AJ42" s="218">
        <v>0.08</v>
      </c>
      <c r="AK42" s="218"/>
      <c r="AL42" s="218">
        <v>0.1</v>
      </c>
      <c r="AM42" s="218"/>
      <c r="AN42" s="241">
        <f>N42*(Q42+S42+U42+W42+Y42+AA42+AC42+AE42+AG42+AI42+AK42+AM42)</f>
        <v>7.3999999999999996E-2</v>
      </c>
      <c r="AO42" s="91" t="s">
        <v>115</v>
      </c>
      <c r="AP42" s="92" t="s">
        <v>116</v>
      </c>
      <c r="AQ42" s="95" t="s">
        <v>117</v>
      </c>
      <c r="AR42" s="30">
        <f>Q42+S42+U42</f>
        <v>0.18</v>
      </c>
      <c r="AS42" s="244">
        <f t="shared" ref="AS42" si="3">SUM(AR42:AR45)</f>
        <v>0.74</v>
      </c>
      <c r="AT42" s="13"/>
      <c r="AU42" s="13"/>
      <c r="AV42" s="13"/>
      <c r="AW42" s="13"/>
    </row>
    <row r="43" spans="1:49" ht="26.25" customHeight="1" thickBot="1">
      <c r="A43" s="232"/>
      <c r="B43" s="232"/>
      <c r="C43" s="232"/>
      <c r="D43" s="183"/>
      <c r="E43" s="183"/>
      <c r="F43" s="146"/>
      <c r="G43" s="157"/>
      <c r="H43" s="186"/>
      <c r="I43" s="189"/>
      <c r="J43" s="248"/>
      <c r="K43" s="251"/>
      <c r="L43" s="251"/>
      <c r="M43" s="254"/>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42"/>
      <c r="AO43" s="104" t="s">
        <v>118</v>
      </c>
      <c r="AP43" s="105" t="s">
        <v>119</v>
      </c>
      <c r="AQ43" s="105" t="s">
        <v>120</v>
      </c>
      <c r="AR43" s="31">
        <f>W42+Y42+AA42</f>
        <v>0.28000000000000003</v>
      </c>
      <c r="AS43" s="245"/>
      <c r="AT43" s="13"/>
      <c r="AU43" s="13"/>
      <c r="AV43" s="13"/>
      <c r="AW43" s="13"/>
    </row>
    <row r="44" spans="1:49" ht="26.25" customHeight="1" thickBot="1">
      <c r="A44" s="232"/>
      <c r="B44" s="232"/>
      <c r="C44" s="232"/>
      <c r="D44" s="183"/>
      <c r="E44" s="183"/>
      <c r="F44" s="146"/>
      <c r="G44" s="157"/>
      <c r="H44" s="186"/>
      <c r="I44" s="189"/>
      <c r="J44" s="248"/>
      <c r="K44" s="251"/>
      <c r="L44" s="251"/>
      <c r="M44" s="254"/>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42"/>
      <c r="AO44" s="102" t="s">
        <v>121</v>
      </c>
      <c r="AP44" s="103" t="s">
        <v>122</v>
      </c>
      <c r="AQ44" s="116" t="s">
        <v>123</v>
      </c>
      <c r="AR44" s="31">
        <f>AC42+AE42+AG42</f>
        <v>0.28000000000000003</v>
      </c>
      <c r="AS44" s="245"/>
      <c r="AT44" s="13"/>
      <c r="AU44" s="13"/>
      <c r="AV44" s="13"/>
      <c r="AW44" s="13"/>
    </row>
    <row r="45" spans="1:49" ht="26.25" customHeight="1" thickBot="1">
      <c r="A45" s="232"/>
      <c r="B45" s="232"/>
      <c r="C45" s="232"/>
      <c r="D45" s="183"/>
      <c r="E45" s="183"/>
      <c r="F45" s="147"/>
      <c r="G45" s="158"/>
      <c r="H45" s="187"/>
      <c r="I45" s="190"/>
      <c r="J45" s="249"/>
      <c r="K45" s="252"/>
      <c r="L45" s="252"/>
      <c r="M45" s="255"/>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43"/>
      <c r="AO45" s="9" t="s">
        <v>79</v>
      </c>
      <c r="AP45" s="10" t="s">
        <v>79</v>
      </c>
      <c r="AQ45" s="10" t="s">
        <v>79</v>
      </c>
      <c r="AR45" s="32">
        <f>AI42+AK42+AM42</f>
        <v>0</v>
      </c>
      <c r="AS45" s="246"/>
      <c r="AT45" s="13"/>
      <c r="AU45" s="13"/>
      <c r="AV45" s="13"/>
      <c r="AW45" s="13"/>
    </row>
    <row r="46" spans="1:49" ht="26.25" customHeight="1" thickBot="1">
      <c r="A46" s="232"/>
      <c r="B46" s="232"/>
      <c r="C46" s="232"/>
      <c r="D46" s="183"/>
      <c r="E46" s="183"/>
      <c r="F46" s="145" t="s">
        <v>124</v>
      </c>
      <c r="G46" s="148" t="s">
        <v>125</v>
      </c>
      <c r="H46" s="188" t="s">
        <v>126</v>
      </c>
      <c r="I46" s="188" t="s">
        <v>127</v>
      </c>
      <c r="J46" s="247" t="s">
        <v>113</v>
      </c>
      <c r="K46" s="250">
        <v>44805</v>
      </c>
      <c r="L46" s="250">
        <v>44910</v>
      </c>
      <c r="M46" s="253" t="s">
        <v>114</v>
      </c>
      <c r="N46" s="258">
        <v>0.1</v>
      </c>
      <c r="O46" s="218">
        <f>N46*(P46+R46+T46+V46+X46+Z46+AB46+AD46+AF46+AH46+AJ46+AL46)</f>
        <v>0.1</v>
      </c>
      <c r="P46" s="218"/>
      <c r="Q46" s="218"/>
      <c r="R46" s="218"/>
      <c r="S46" s="218"/>
      <c r="T46" s="218"/>
      <c r="U46" s="218"/>
      <c r="V46" s="218"/>
      <c r="W46" s="218"/>
      <c r="X46" s="218"/>
      <c r="Y46" s="218"/>
      <c r="Z46" s="218"/>
      <c r="AA46" s="218"/>
      <c r="AB46" s="218"/>
      <c r="AC46" s="218"/>
      <c r="AD46" s="218"/>
      <c r="AE46" s="218"/>
      <c r="AF46" s="218">
        <v>0.25</v>
      </c>
      <c r="AG46" s="218">
        <v>0.25</v>
      </c>
      <c r="AH46" s="218">
        <v>0.25</v>
      </c>
      <c r="AI46" s="218"/>
      <c r="AJ46" s="218">
        <v>0.25</v>
      </c>
      <c r="AK46" s="218"/>
      <c r="AL46" s="218">
        <v>0.25</v>
      </c>
      <c r="AM46" s="218"/>
      <c r="AN46" s="241">
        <f>N46*(Q46+S46+U46+W46+Y46+AA46+AC46+AE46+AG46+AI46+AK46+AM46)</f>
        <v>2.5000000000000001E-2</v>
      </c>
      <c r="AO46" s="5" t="s">
        <v>97</v>
      </c>
      <c r="AP46" s="6" t="s">
        <v>97</v>
      </c>
      <c r="AQ46" s="6" t="s">
        <v>97</v>
      </c>
      <c r="AR46" s="30">
        <f>Q46+S46+U46</f>
        <v>0</v>
      </c>
      <c r="AS46" s="244">
        <f t="shared" ref="AS46" si="4">SUM(AR46:AR49)</f>
        <v>0.25</v>
      </c>
      <c r="AT46" s="13"/>
      <c r="AU46" s="13"/>
      <c r="AV46" s="13"/>
      <c r="AW46" s="13"/>
    </row>
    <row r="47" spans="1:49" ht="26.25" customHeight="1" thickBot="1">
      <c r="A47" s="232"/>
      <c r="B47" s="232"/>
      <c r="C47" s="232"/>
      <c r="D47" s="183"/>
      <c r="E47" s="183"/>
      <c r="F47" s="146"/>
      <c r="G47" s="149"/>
      <c r="H47" s="189"/>
      <c r="I47" s="189"/>
      <c r="J47" s="248"/>
      <c r="K47" s="251"/>
      <c r="L47" s="251"/>
      <c r="M47" s="254"/>
      <c r="N47" s="25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42"/>
      <c r="AO47" s="7" t="s">
        <v>98</v>
      </c>
      <c r="AP47" s="8" t="s">
        <v>98</v>
      </c>
      <c r="AQ47" s="8" t="s">
        <v>98</v>
      </c>
      <c r="AR47" s="31">
        <f>W46+Y46+AA46</f>
        <v>0</v>
      </c>
      <c r="AS47" s="245"/>
      <c r="AT47" s="13"/>
      <c r="AU47" s="13"/>
      <c r="AV47" s="13"/>
      <c r="AW47" s="13"/>
    </row>
    <row r="48" spans="1:49" ht="26.25" customHeight="1" thickBot="1">
      <c r="A48" s="232"/>
      <c r="B48" s="232"/>
      <c r="C48" s="232"/>
      <c r="D48" s="183"/>
      <c r="E48" s="183"/>
      <c r="F48" s="146"/>
      <c r="G48" s="149"/>
      <c r="H48" s="189"/>
      <c r="I48" s="189"/>
      <c r="J48" s="248"/>
      <c r="K48" s="251"/>
      <c r="L48" s="251"/>
      <c r="M48" s="254"/>
      <c r="N48" s="25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42"/>
      <c r="AO48" s="102" t="s">
        <v>128</v>
      </c>
      <c r="AP48" s="117" t="s">
        <v>129</v>
      </c>
      <c r="AQ48" s="118" t="s">
        <v>130</v>
      </c>
      <c r="AR48" s="31">
        <f>AC46+AE46+AG46</f>
        <v>0.25</v>
      </c>
      <c r="AS48" s="245"/>
      <c r="AT48" s="13"/>
      <c r="AU48" s="13"/>
      <c r="AV48" s="13"/>
      <c r="AW48" s="13"/>
    </row>
    <row r="49" spans="1:49" ht="26.25" customHeight="1" thickBot="1">
      <c r="A49" s="232"/>
      <c r="B49" s="232"/>
      <c r="C49" s="232"/>
      <c r="D49" s="183"/>
      <c r="E49" s="183"/>
      <c r="F49" s="147"/>
      <c r="G49" s="150"/>
      <c r="H49" s="190"/>
      <c r="I49" s="190"/>
      <c r="J49" s="249"/>
      <c r="K49" s="252"/>
      <c r="L49" s="252"/>
      <c r="M49" s="255"/>
      <c r="N49" s="26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43"/>
      <c r="AO49" s="9" t="s">
        <v>79</v>
      </c>
      <c r="AP49" s="10" t="s">
        <v>79</v>
      </c>
      <c r="AQ49" s="10" t="s">
        <v>79</v>
      </c>
      <c r="AR49" s="32">
        <f>AI46+AK46+AM46</f>
        <v>0</v>
      </c>
      <c r="AS49" s="246"/>
      <c r="AT49" s="13"/>
      <c r="AU49" s="13"/>
      <c r="AV49" s="13"/>
      <c r="AW49" s="13"/>
    </row>
    <row r="50" spans="1:49" ht="26.25" customHeight="1" thickBot="1">
      <c r="A50" s="232"/>
      <c r="B50" s="232"/>
      <c r="C50" s="232"/>
      <c r="D50" s="183"/>
      <c r="E50" s="183"/>
      <c r="F50" s="145" t="s">
        <v>131</v>
      </c>
      <c r="G50" s="148" t="s">
        <v>132</v>
      </c>
      <c r="H50" s="185" t="s">
        <v>133</v>
      </c>
      <c r="I50" s="188" t="s">
        <v>134</v>
      </c>
      <c r="J50" s="247" t="s">
        <v>113</v>
      </c>
      <c r="K50" s="250">
        <v>44684</v>
      </c>
      <c r="L50" s="250">
        <v>44925</v>
      </c>
      <c r="M50" s="253" t="s">
        <v>114</v>
      </c>
      <c r="N50" s="258">
        <v>0.1</v>
      </c>
      <c r="O50" s="218">
        <f>N50*(P50+R50+T50+V50+X50+Z50+AB50+AD50+AF50+AH50+AJ50+AL50)</f>
        <v>0.10000000000000003</v>
      </c>
      <c r="P50" s="218"/>
      <c r="Q50" s="218"/>
      <c r="R50" s="218"/>
      <c r="S50" s="218"/>
      <c r="T50" s="218"/>
      <c r="U50" s="218"/>
      <c r="V50" s="218"/>
      <c r="W50" s="218"/>
      <c r="X50" s="218">
        <v>0.05</v>
      </c>
      <c r="Y50" s="218">
        <v>0.05</v>
      </c>
      <c r="Z50" s="218">
        <v>0.1</v>
      </c>
      <c r="AA50" s="218">
        <v>0.1</v>
      </c>
      <c r="AB50" s="218">
        <v>0.15</v>
      </c>
      <c r="AC50" s="218">
        <v>0.15</v>
      </c>
      <c r="AD50" s="218">
        <v>0.15</v>
      </c>
      <c r="AE50" s="218">
        <v>0.15</v>
      </c>
      <c r="AF50" s="218">
        <v>0.15</v>
      </c>
      <c r="AG50" s="218">
        <v>0.15</v>
      </c>
      <c r="AH50" s="218">
        <v>0.15</v>
      </c>
      <c r="AI50" s="218"/>
      <c r="AJ50" s="218">
        <v>0.15</v>
      </c>
      <c r="AK50" s="218"/>
      <c r="AL50" s="218">
        <v>0.1</v>
      </c>
      <c r="AM50" s="218"/>
      <c r="AN50" s="241">
        <f>N50*(Q50+S50+U50+W50+Y50+AA50+AC50+AE50+AG50+AI50+AK50+AM50)</f>
        <v>6.0000000000000012E-2</v>
      </c>
      <c r="AO50" s="5" t="s">
        <v>97</v>
      </c>
      <c r="AP50" s="6" t="s">
        <v>97</v>
      </c>
      <c r="AQ50" s="6" t="s">
        <v>97</v>
      </c>
      <c r="AR50" s="30">
        <f>Q50+S50+U50</f>
        <v>0</v>
      </c>
      <c r="AS50" s="244">
        <f t="shared" ref="AS50" si="5">SUM(AR50:AR53)</f>
        <v>0.6</v>
      </c>
      <c r="AT50" s="13"/>
      <c r="AU50" s="13"/>
      <c r="AV50" s="13"/>
      <c r="AW50" s="13"/>
    </row>
    <row r="51" spans="1:49" ht="26.25" customHeight="1" thickBot="1">
      <c r="A51" s="232"/>
      <c r="B51" s="232"/>
      <c r="C51" s="232"/>
      <c r="D51" s="183"/>
      <c r="E51" s="183"/>
      <c r="F51" s="146"/>
      <c r="G51" s="149"/>
      <c r="H51" s="186"/>
      <c r="I51" s="189"/>
      <c r="J51" s="248"/>
      <c r="K51" s="251"/>
      <c r="L51" s="251"/>
      <c r="M51" s="254"/>
      <c r="N51" s="25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42"/>
      <c r="AO51" s="106" t="s">
        <v>135</v>
      </c>
      <c r="AP51" s="105" t="s">
        <v>136</v>
      </c>
      <c r="AQ51" s="105" t="s">
        <v>137</v>
      </c>
      <c r="AR51" s="31">
        <f>W50+Y50+AA50</f>
        <v>0.15000000000000002</v>
      </c>
      <c r="AS51" s="245"/>
      <c r="AT51" s="13"/>
      <c r="AU51" s="13"/>
      <c r="AV51" s="13"/>
      <c r="AW51" s="13"/>
    </row>
    <row r="52" spans="1:49" ht="26.25" customHeight="1" thickBot="1">
      <c r="A52" s="232"/>
      <c r="B52" s="232"/>
      <c r="C52" s="232"/>
      <c r="D52" s="183"/>
      <c r="E52" s="183"/>
      <c r="F52" s="146"/>
      <c r="G52" s="149"/>
      <c r="H52" s="186"/>
      <c r="I52" s="189"/>
      <c r="J52" s="248"/>
      <c r="K52" s="251"/>
      <c r="L52" s="251"/>
      <c r="M52" s="254"/>
      <c r="N52" s="25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42"/>
      <c r="AO52" s="119" t="s">
        <v>138</v>
      </c>
      <c r="AP52" s="118" t="s">
        <v>139</v>
      </c>
      <c r="AQ52" s="116" t="s">
        <v>140</v>
      </c>
      <c r="AR52" s="31">
        <f>AC50+AE50+AG50</f>
        <v>0.44999999999999996</v>
      </c>
      <c r="AS52" s="245"/>
      <c r="AT52" s="13"/>
      <c r="AU52" s="13"/>
      <c r="AV52" s="13"/>
      <c r="AW52" s="13"/>
    </row>
    <row r="53" spans="1:49" ht="26.25" customHeight="1" thickBot="1">
      <c r="A53" s="232"/>
      <c r="B53" s="232"/>
      <c r="C53" s="232"/>
      <c r="D53" s="183"/>
      <c r="E53" s="183"/>
      <c r="F53" s="147"/>
      <c r="G53" s="150"/>
      <c r="H53" s="187"/>
      <c r="I53" s="190"/>
      <c r="J53" s="249"/>
      <c r="K53" s="252"/>
      <c r="L53" s="252"/>
      <c r="M53" s="255"/>
      <c r="N53" s="26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43"/>
      <c r="AO53" s="9" t="s">
        <v>79</v>
      </c>
      <c r="AP53" s="10" t="s">
        <v>79</v>
      </c>
      <c r="AQ53" s="10" t="s">
        <v>79</v>
      </c>
      <c r="AR53" s="32">
        <f>AI50+AK50+AM50</f>
        <v>0</v>
      </c>
      <c r="AS53" s="246"/>
      <c r="AT53" s="13"/>
      <c r="AU53" s="13"/>
      <c r="AV53" s="13"/>
      <c r="AW53" s="13"/>
    </row>
    <row r="54" spans="1:49" ht="26.25" customHeight="1" thickBot="1">
      <c r="A54" s="232"/>
      <c r="B54" s="232"/>
      <c r="C54" s="232"/>
      <c r="D54" s="183"/>
      <c r="E54" s="183"/>
      <c r="F54" s="145" t="s">
        <v>141</v>
      </c>
      <c r="G54" s="148" t="s">
        <v>142</v>
      </c>
      <c r="H54" s="185" t="s">
        <v>95</v>
      </c>
      <c r="I54" s="188" t="s">
        <v>143</v>
      </c>
      <c r="J54" s="247" t="s">
        <v>113</v>
      </c>
      <c r="K54" s="250">
        <v>44866</v>
      </c>
      <c r="L54" s="250">
        <v>44925</v>
      </c>
      <c r="M54" s="253" t="s">
        <v>114</v>
      </c>
      <c r="N54" s="258">
        <v>0.1</v>
      </c>
      <c r="O54" s="218">
        <f>N54*(P54+R54+T54+V54+X54+Z54+AB54+AD54+AF54+AH54+AJ54+AL54)</f>
        <v>0.1</v>
      </c>
      <c r="P54" s="218"/>
      <c r="Q54" s="218"/>
      <c r="R54" s="218"/>
      <c r="S54" s="218"/>
      <c r="T54" s="218"/>
      <c r="U54" s="218"/>
      <c r="V54" s="218"/>
      <c r="W54" s="218"/>
      <c r="X54" s="218"/>
      <c r="Y54" s="218"/>
      <c r="Z54" s="218"/>
      <c r="AA54" s="218"/>
      <c r="AB54" s="218"/>
      <c r="AC54" s="218"/>
      <c r="AD54" s="218"/>
      <c r="AE54" s="218"/>
      <c r="AF54" s="218"/>
      <c r="AG54" s="218"/>
      <c r="AH54" s="218"/>
      <c r="AI54" s="218"/>
      <c r="AJ54" s="218">
        <v>0.5</v>
      </c>
      <c r="AK54" s="218"/>
      <c r="AL54" s="218">
        <v>0.5</v>
      </c>
      <c r="AM54" s="218"/>
      <c r="AN54" s="241">
        <f>N54*(Q54+S54+U54+W54+Y54+AA54+AC54+AE54+AG54+AI54+AK54+AM54)</f>
        <v>0</v>
      </c>
      <c r="AO54" s="5" t="s">
        <v>97</v>
      </c>
      <c r="AP54" s="6" t="s">
        <v>97</v>
      </c>
      <c r="AQ54" s="6" t="s">
        <v>97</v>
      </c>
      <c r="AR54" s="30">
        <f>Q54+S54+U54</f>
        <v>0</v>
      </c>
      <c r="AS54" s="244">
        <f t="shared" ref="AS54" si="6">SUM(AR54:AR57)</f>
        <v>0</v>
      </c>
      <c r="AT54" s="13"/>
      <c r="AU54" s="13"/>
      <c r="AV54" s="13"/>
      <c r="AW54" s="13"/>
    </row>
    <row r="55" spans="1:49" ht="26.25" customHeight="1" thickBot="1">
      <c r="A55" s="232"/>
      <c r="B55" s="232"/>
      <c r="C55" s="232"/>
      <c r="D55" s="183"/>
      <c r="E55" s="183"/>
      <c r="F55" s="146"/>
      <c r="G55" s="149"/>
      <c r="H55" s="186"/>
      <c r="I55" s="189"/>
      <c r="J55" s="248"/>
      <c r="K55" s="251"/>
      <c r="L55" s="251"/>
      <c r="M55" s="254"/>
      <c r="N55" s="25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42"/>
      <c r="AO55" s="7" t="s">
        <v>98</v>
      </c>
      <c r="AP55" s="8" t="s">
        <v>98</v>
      </c>
      <c r="AQ55" s="8" t="s">
        <v>98</v>
      </c>
      <c r="AR55" s="31">
        <f>W54+Y54+AA54</f>
        <v>0</v>
      </c>
      <c r="AS55" s="245"/>
      <c r="AT55" s="13"/>
      <c r="AU55" s="13"/>
      <c r="AV55" s="13"/>
      <c r="AW55" s="13"/>
    </row>
    <row r="56" spans="1:49" ht="26.25" customHeight="1" thickBot="1">
      <c r="A56" s="232"/>
      <c r="B56" s="232"/>
      <c r="C56" s="232"/>
      <c r="D56" s="183"/>
      <c r="E56" s="183"/>
      <c r="F56" s="146"/>
      <c r="G56" s="149"/>
      <c r="H56" s="186"/>
      <c r="I56" s="189"/>
      <c r="J56" s="248"/>
      <c r="K56" s="251"/>
      <c r="L56" s="251"/>
      <c r="M56" s="254"/>
      <c r="N56" s="25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42"/>
      <c r="AO56" s="7" t="s">
        <v>99</v>
      </c>
      <c r="AP56" s="8" t="s">
        <v>99</v>
      </c>
      <c r="AQ56" s="8" t="s">
        <v>99</v>
      </c>
      <c r="AR56" s="31">
        <f>AC54+AE54+AG54</f>
        <v>0</v>
      </c>
      <c r="AS56" s="245"/>
      <c r="AT56" s="13"/>
      <c r="AU56" s="13"/>
      <c r="AV56" s="13"/>
      <c r="AW56" s="13"/>
    </row>
    <row r="57" spans="1:49" ht="26.25" customHeight="1" thickBot="1">
      <c r="A57" s="232"/>
      <c r="B57" s="232"/>
      <c r="C57" s="232"/>
      <c r="D57" s="183"/>
      <c r="E57" s="183"/>
      <c r="F57" s="147"/>
      <c r="G57" s="150"/>
      <c r="H57" s="187"/>
      <c r="I57" s="190"/>
      <c r="J57" s="249"/>
      <c r="K57" s="252"/>
      <c r="L57" s="252"/>
      <c r="M57" s="255"/>
      <c r="N57" s="26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43"/>
      <c r="AO57" s="9" t="s">
        <v>79</v>
      </c>
      <c r="AP57" s="10" t="s">
        <v>79</v>
      </c>
      <c r="AQ57" s="10" t="s">
        <v>79</v>
      </c>
      <c r="AR57" s="32">
        <f>AI54+AK54+AM54</f>
        <v>0</v>
      </c>
      <c r="AS57" s="246"/>
      <c r="AT57" s="13"/>
      <c r="AU57" s="13"/>
      <c r="AV57" s="13"/>
      <c r="AW57" s="13"/>
    </row>
    <row r="58" spans="1:49" ht="26.25" customHeight="1" thickBot="1">
      <c r="A58" s="232" t="s">
        <v>60</v>
      </c>
      <c r="B58" s="232" t="s">
        <v>144</v>
      </c>
      <c r="C58" s="232" t="s">
        <v>145</v>
      </c>
      <c r="D58" s="232" t="s">
        <v>146</v>
      </c>
      <c r="E58" s="232" t="s">
        <v>147</v>
      </c>
      <c r="F58" s="145" t="s">
        <v>148</v>
      </c>
      <c r="G58" s="159" t="s">
        <v>149</v>
      </c>
      <c r="H58" s="188" t="s">
        <v>150</v>
      </c>
      <c r="I58" s="182" t="s">
        <v>151</v>
      </c>
      <c r="J58" s="247" t="s">
        <v>113</v>
      </c>
      <c r="K58" s="256">
        <v>44594</v>
      </c>
      <c r="L58" s="256">
        <v>44895</v>
      </c>
      <c r="M58" s="253" t="s">
        <v>152</v>
      </c>
      <c r="N58" s="218">
        <v>0.35</v>
      </c>
      <c r="O58" s="218">
        <f>N58*(P58+R58+T58+V58+X58+Z58+AB58+AD58+AF58+AH58+AJ58+AL58)</f>
        <v>0.34999999999999992</v>
      </c>
      <c r="P58" s="218"/>
      <c r="Q58" s="218"/>
      <c r="R58" s="218">
        <v>0.1</v>
      </c>
      <c r="S58" s="218">
        <v>0.1</v>
      </c>
      <c r="T58" s="218">
        <v>0.1</v>
      </c>
      <c r="U58" s="218">
        <v>0.1</v>
      </c>
      <c r="V58" s="218">
        <v>0.1</v>
      </c>
      <c r="W58" s="218">
        <v>0.1</v>
      </c>
      <c r="X58" s="218">
        <v>0.1</v>
      </c>
      <c r="Y58" s="218">
        <v>0.1</v>
      </c>
      <c r="Z58" s="218">
        <v>0.1</v>
      </c>
      <c r="AA58" s="218">
        <v>0.1</v>
      </c>
      <c r="AB58" s="218">
        <v>0.1</v>
      </c>
      <c r="AC58" s="218">
        <v>0.1</v>
      </c>
      <c r="AD58" s="218">
        <v>0.1</v>
      </c>
      <c r="AE58" s="218">
        <v>0.1</v>
      </c>
      <c r="AF58" s="218">
        <v>0.1</v>
      </c>
      <c r="AG58" s="218">
        <v>0.1</v>
      </c>
      <c r="AH58" s="218">
        <v>0.1</v>
      </c>
      <c r="AI58" s="218"/>
      <c r="AJ58" s="218">
        <v>0.1</v>
      </c>
      <c r="AK58" s="218"/>
      <c r="AL58" s="218"/>
      <c r="AM58" s="218"/>
      <c r="AN58" s="241">
        <f>N58*(Q58+S58+U58+W58+Y58+AA58+AC58+AE58+AG58+AI58+AK58+AM58)</f>
        <v>0.27999999999999997</v>
      </c>
      <c r="AO58" s="92" t="s">
        <v>153</v>
      </c>
      <c r="AP58" s="92" t="s">
        <v>154</v>
      </c>
      <c r="AQ58" s="92" t="s">
        <v>155</v>
      </c>
      <c r="AR58" s="30">
        <f>Q58+S58+U58</f>
        <v>0.2</v>
      </c>
      <c r="AS58" s="244">
        <f>SUM(AR58:AR61)</f>
        <v>0.8</v>
      </c>
      <c r="AT58" s="13"/>
      <c r="AU58" s="13"/>
      <c r="AV58" s="13"/>
      <c r="AW58" s="13"/>
    </row>
    <row r="59" spans="1:49" ht="26.25" customHeight="1" thickBot="1">
      <c r="A59" s="232"/>
      <c r="B59" s="232"/>
      <c r="C59" s="232"/>
      <c r="D59" s="232"/>
      <c r="E59" s="232"/>
      <c r="F59" s="146"/>
      <c r="G59" s="160"/>
      <c r="H59" s="189"/>
      <c r="I59" s="183"/>
      <c r="J59" s="248"/>
      <c r="K59" s="257"/>
      <c r="L59" s="257"/>
      <c r="M59" s="254"/>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42"/>
      <c r="AO59" s="92" t="s">
        <v>156</v>
      </c>
      <c r="AP59" s="92" t="s">
        <v>157</v>
      </c>
      <c r="AQ59" s="105" t="s">
        <v>137</v>
      </c>
      <c r="AR59" s="31">
        <f>W58+Y58+AA58</f>
        <v>0.30000000000000004</v>
      </c>
      <c r="AS59" s="245"/>
      <c r="AT59" s="13"/>
      <c r="AU59" s="13"/>
      <c r="AV59" s="13"/>
      <c r="AW59" s="13"/>
    </row>
    <row r="60" spans="1:49" ht="26.25" customHeight="1" thickBot="1">
      <c r="A60" s="232"/>
      <c r="B60" s="232"/>
      <c r="C60" s="232"/>
      <c r="D60" s="232"/>
      <c r="E60" s="232"/>
      <c r="F60" s="146"/>
      <c r="G60" s="160"/>
      <c r="H60" s="189"/>
      <c r="I60" s="183"/>
      <c r="J60" s="248"/>
      <c r="K60" s="257"/>
      <c r="L60" s="257"/>
      <c r="M60" s="254"/>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42"/>
      <c r="AO60" s="92" t="s">
        <v>158</v>
      </c>
      <c r="AP60" s="92" t="s">
        <v>159</v>
      </c>
      <c r="AQ60" s="120" t="s">
        <v>160</v>
      </c>
      <c r="AR60" s="31">
        <f>AC58+AE58+AG58</f>
        <v>0.30000000000000004</v>
      </c>
      <c r="AS60" s="245"/>
      <c r="AT60" s="13"/>
      <c r="AU60" s="13"/>
      <c r="AV60" s="13"/>
      <c r="AW60" s="13"/>
    </row>
    <row r="61" spans="1:49" ht="26.25" customHeight="1" thickBot="1">
      <c r="A61" s="232"/>
      <c r="B61" s="232"/>
      <c r="C61" s="232"/>
      <c r="D61" s="232"/>
      <c r="E61" s="232"/>
      <c r="F61" s="147"/>
      <c r="G61" s="161"/>
      <c r="H61" s="190"/>
      <c r="I61" s="184"/>
      <c r="J61" s="249"/>
      <c r="K61" s="257"/>
      <c r="L61" s="257"/>
      <c r="M61" s="255"/>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43"/>
      <c r="AO61" s="9" t="s">
        <v>79</v>
      </c>
      <c r="AP61" s="10" t="s">
        <v>79</v>
      </c>
      <c r="AQ61" s="10" t="s">
        <v>79</v>
      </c>
      <c r="AR61" s="32">
        <f>AI58+AK58+AM58</f>
        <v>0</v>
      </c>
      <c r="AS61" s="246"/>
      <c r="AT61" s="13"/>
      <c r="AU61" s="13"/>
      <c r="AV61" s="13"/>
      <c r="AW61" s="13"/>
    </row>
    <row r="62" spans="1:49" ht="26.25" customHeight="1" thickBot="1">
      <c r="A62" s="232"/>
      <c r="B62" s="232"/>
      <c r="C62" s="232"/>
      <c r="D62" s="232"/>
      <c r="E62" s="232"/>
      <c r="F62" s="145" t="s">
        <v>161</v>
      </c>
      <c r="G62" s="159" t="s">
        <v>162</v>
      </c>
      <c r="H62" s="188" t="s">
        <v>150</v>
      </c>
      <c r="I62" s="182" t="s">
        <v>151</v>
      </c>
      <c r="J62" s="247" t="s">
        <v>113</v>
      </c>
      <c r="K62" s="256">
        <v>44594</v>
      </c>
      <c r="L62" s="256">
        <v>44895</v>
      </c>
      <c r="M62" s="253" t="s">
        <v>152</v>
      </c>
      <c r="N62" s="218">
        <v>0.35</v>
      </c>
      <c r="O62" s="218">
        <f>N62*(P62+R62+T62+V62+X62+Z62+AB62+AD62+AF62+AH62+AJ62+AL62)</f>
        <v>0.34999999999999992</v>
      </c>
      <c r="P62" s="218"/>
      <c r="Q62" s="218"/>
      <c r="R62" s="218">
        <v>0.1</v>
      </c>
      <c r="S62" s="218">
        <v>0.1</v>
      </c>
      <c r="T62" s="218">
        <v>0.1</v>
      </c>
      <c r="U62" s="218">
        <v>0.1</v>
      </c>
      <c r="V62" s="218">
        <v>0.1</v>
      </c>
      <c r="W62" s="218">
        <v>0.1</v>
      </c>
      <c r="X62" s="218">
        <v>0.1</v>
      </c>
      <c r="Y62" s="218">
        <v>0.1</v>
      </c>
      <c r="Z62" s="218">
        <v>0.1</v>
      </c>
      <c r="AA62" s="218">
        <v>0.1</v>
      </c>
      <c r="AB62" s="218">
        <v>0.1</v>
      </c>
      <c r="AC62" s="218">
        <v>0.1</v>
      </c>
      <c r="AD62" s="218">
        <v>0.1</v>
      </c>
      <c r="AE62" s="218">
        <v>0.1</v>
      </c>
      <c r="AF62" s="218">
        <v>0.1</v>
      </c>
      <c r="AG62" s="218">
        <v>0.1</v>
      </c>
      <c r="AH62" s="218">
        <v>0.1</v>
      </c>
      <c r="AI62" s="218"/>
      <c r="AJ62" s="218">
        <v>0.1</v>
      </c>
      <c r="AK62" s="218"/>
      <c r="AL62" s="218"/>
      <c r="AM62" s="218"/>
      <c r="AN62" s="241">
        <f>N62*(Q62+S62+U62+W62+Y62+AA62+AC62+AE62+AG62+AI62+AK62+AM62)</f>
        <v>0.27999999999999997</v>
      </c>
      <c r="AO62" s="92" t="s">
        <v>163</v>
      </c>
      <c r="AP62" s="92" t="s">
        <v>164</v>
      </c>
      <c r="AQ62" s="92" t="s">
        <v>155</v>
      </c>
      <c r="AR62" s="30">
        <f>Q62+S62+U62</f>
        <v>0.2</v>
      </c>
      <c r="AS62" s="244">
        <f t="shared" ref="AS62" si="7">SUM(AR62:AR65)</f>
        <v>0.8</v>
      </c>
      <c r="AT62" s="13"/>
      <c r="AU62" s="13"/>
      <c r="AV62" s="13"/>
      <c r="AW62" s="13"/>
    </row>
    <row r="63" spans="1:49" ht="26.25" customHeight="1" thickBot="1">
      <c r="A63" s="232"/>
      <c r="B63" s="232"/>
      <c r="C63" s="232"/>
      <c r="D63" s="232"/>
      <c r="E63" s="232"/>
      <c r="F63" s="146"/>
      <c r="G63" s="160"/>
      <c r="H63" s="189"/>
      <c r="I63" s="183"/>
      <c r="J63" s="248"/>
      <c r="K63" s="257"/>
      <c r="L63" s="257"/>
      <c r="M63" s="254"/>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42"/>
      <c r="AO63" s="92" t="s">
        <v>165</v>
      </c>
      <c r="AP63" s="92" t="s">
        <v>157</v>
      </c>
      <c r="AQ63" s="105" t="s">
        <v>137</v>
      </c>
      <c r="AR63" s="31">
        <f>W62+Y62+AA62</f>
        <v>0.30000000000000004</v>
      </c>
      <c r="AS63" s="245"/>
      <c r="AT63" s="13"/>
      <c r="AU63" s="13"/>
      <c r="AV63" s="13"/>
      <c r="AW63" s="13"/>
    </row>
    <row r="64" spans="1:49" ht="26.25" customHeight="1" thickBot="1">
      <c r="A64" s="232"/>
      <c r="B64" s="232"/>
      <c r="C64" s="232"/>
      <c r="D64" s="232"/>
      <c r="E64" s="232"/>
      <c r="F64" s="146"/>
      <c r="G64" s="160"/>
      <c r="H64" s="189"/>
      <c r="I64" s="183"/>
      <c r="J64" s="248"/>
      <c r="K64" s="257"/>
      <c r="L64" s="257"/>
      <c r="M64" s="254"/>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42"/>
      <c r="AO64" s="92" t="s">
        <v>166</v>
      </c>
      <c r="AP64" s="92" t="s">
        <v>159</v>
      </c>
      <c r="AQ64" s="120" t="s">
        <v>160</v>
      </c>
      <c r="AR64" s="31">
        <f>AC62+AE62+AG62</f>
        <v>0.30000000000000004</v>
      </c>
      <c r="AS64" s="245"/>
      <c r="AT64" s="13"/>
      <c r="AU64" s="13"/>
      <c r="AV64" s="13"/>
      <c r="AW64" s="13"/>
    </row>
    <row r="65" spans="1:49" ht="26.25" customHeight="1" thickBot="1">
      <c r="A65" s="232"/>
      <c r="B65" s="232"/>
      <c r="C65" s="232"/>
      <c r="D65" s="232"/>
      <c r="E65" s="232"/>
      <c r="F65" s="147"/>
      <c r="G65" s="161"/>
      <c r="H65" s="190"/>
      <c r="I65" s="184"/>
      <c r="J65" s="249"/>
      <c r="K65" s="257"/>
      <c r="L65" s="257"/>
      <c r="M65" s="255"/>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43"/>
      <c r="AO65" s="9" t="s">
        <v>79</v>
      </c>
      <c r="AP65" s="10" t="s">
        <v>79</v>
      </c>
      <c r="AQ65" s="10" t="s">
        <v>79</v>
      </c>
      <c r="AR65" s="32">
        <f>AI62+AK62+AM62</f>
        <v>0</v>
      </c>
      <c r="AS65" s="246"/>
      <c r="AT65" s="13"/>
      <c r="AU65" s="13"/>
      <c r="AV65" s="13"/>
      <c r="AW65" s="13"/>
    </row>
    <row r="66" spans="1:49" ht="26.25" customHeight="1" thickBot="1">
      <c r="A66" s="232"/>
      <c r="B66" s="232"/>
      <c r="C66" s="232"/>
      <c r="D66" s="232"/>
      <c r="E66" s="232"/>
      <c r="F66" s="145" t="s">
        <v>167</v>
      </c>
      <c r="G66" s="153" t="s">
        <v>168</v>
      </c>
      <c r="H66" s="188" t="s">
        <v>95</v>
      </c>
      <c r="I66" s="188" t="s">
        <v>169</v>
      </c>
      <c r="J66" s="247" t="s">
        <v>113</v>
      </c>
      <c r="K66" s="250">
        <v>44866</v>
      </c>
      <c r="L66" s="250">
        <v>44925</v>
      </c>
      <c r="M66" s="253" t="s">
        <v>152</v>
      </c>
      <c r="N66" s="218">
        <v>0.3</v>
      </c>
      <c r="O66" s="218">
        <f>N66*(P66+R66+T66+V66+X66+Z66+AB66+AD66+AF66+AH66+AJ66+AL66)</f>
        <v>0.3</v>
      </c>
      <c r="P66" s="218"/>
      <c r="Q66" s="218"/>
      <c r="R66" s="218"/>
      <c r="S66" s="218"/>
      <c r="T66" s="218"/>
      <c r="U66" s="218"/>
      <c r="V66" s="218"/>
      <c r="W66" s="218"/>
      <c r="X66" s="218"/>
      <c r="Y66" s="218"/>
      <c r="Z66" s="218"/>
      <c r="AA66" s="218"/>
      <c r="AB66" s="218"/>
      <c r="AC66" s="218"/>
      <c r="AD66" s="218"/>
      <c r="AE66" s="218"/>
      <c r="AF66" s="218"/>
      <c r="AG66" s="218"/>
      <c r="AH66" s="218"/>
      <c r="AI66" s="218"/>
      <c r="AJ66" s="218">
        <v>0.5</v>
      </c>
      <c r="AK66" s="218"/>
      <c r="AL66" s="218">
        <v>0.5</v>
      </c>
      <c r="AM66" s="218"/>
      <c r="AN66" s="241">
        <f>N66*(Q66+S66+U66+W66+Y66+AA66+AC66+AE66+AG66+AI66+AK66+AM66)</f>
        <v>0</v>
      </c>
      <c r="AO66" s="5" t="s">
        <v>97</v>
      </c>
      <c r="AP66" s="6" t="s">
        <v>97</v>
      </c>
      <c r="AQ66" s="6" t="s">
        <v>97</v>
      </c>
      <c r="AR66" s="30">
        <f>Q66+S66+U66</f>
        <v>0</v>
      </c>
      <c r="AS66" s="244">
        <f t="shared" ref="AS66" si="8">SUM(AR66:AR69)</f>
        <v>0</v>
      </c>
      <c r="AT66" s="13"/>
      <c r="AU66" s="13"/>
      <c r="AV66" s="13"/>
      <c r="AW66" s="13"/>
    </row>
    <row r="67" spans="1:49" ht="26.25" customHeight="1" thickBot="1">
      <c r="A67" s="232"/>
      <c r="B67" s="232"/>
      <c r="C67" s="232"/>
      <c r="D67" s="232"/>
      <c r="E67" s="232"/>
      <c r="F67" s="146"/>
      <c r="G67" s="154"/>
      <c r="H67" s="189"/>
      <c r="I67" s="189"/>
      <c r="J67" s="248"/>
      <c r="K67" s="251"/>
      <c r="L67" s="251"/>
      <c r="M67" s="254"/>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42"/>
      <c r="AO67" s="7" t="s">
        <v>98</v>
      </c>
      <c r="AP67" s="8" t="s">
        <v>98</v>
      </c>
      <c r="AQ67" s="8" t="s">
        <v>98</v>
      </c>
      <c r="AR67" s="31">
        <f>W66+Y66+AA66</f>
        <v>0</v>
      </c>
      <c r="AS67" s="245"/>
      <c r="AT67" s="13"/>
      <c r="AU67" s="13"/>
      <c r="AV67" s="13"/>
      <c r="AW67" s="13"/>
    </row>
    <row r="68" spans="1:49" ht="26.25" customHeight="1" thickBot="1">
      <c r="A68" s="232"/>
      <c r="B68" s="232"/>
      <c r="C68" s="232"/>
      <c r="D68" s="232"/>
      <c r="E68" s="232"/>
      <c r="F68" s="146"/>
      <c r="G68" s="154"/>
      <c r="H68" s="189"/>
      <c r="I68" s="189"/>
      <c r="J68" s="248"/>
      <c r="K68" s="251"/>
      <c r="L68" s="251"/>
      <c r="M68" s="254"/>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42"/>
      <c r="AO68" s="7" t="s">
        <v>99</v>
      </c>
      <c r="AP68" s="8" t="s">
        <v>99</v>
      </c>
      <c r="AQ68" s="8" t="s">
        <v>99</v>
      </c>
      <c r="AR68" s="31">
        <f>AC66+AE66+AG66</f>
        <v>0</v>
      </c>
      <c r="AS68" s="245"/>
      <c r="AT68" s="13"/>
      <c r="AU68" s="13"/>
      <c r="AV68" s="13"/>
      <c r="AW68" s="13"/>
    </row>
    <row r="69" spans="1:49" ht="26.25" customHeight="1" thickBot="1">
      <c r="A69" s="232"/>
      <c r="B69" s="232"/>
      <c r="C69" s="232"/>
      <c r="D69" s="232"/>
      <c r="E69" s="232"/>
      <c r="F69" s="147"/>
      <c r="G69" s="155"/>
      <c r="H69" s="190"/>
      <c r="I69" s="190"/>
      <c r="J69" s="249"/>
      <c r="K69" s="252"/>
      <c r="L69" s="252"/>
      <c r="M69" s="255"/>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c r="AN69" s="243"/>
      <c r="AO69" s="9" t="s">
        <v>79</v>
      </c>
      <c r="AP69" s="10" t="s">
        <v>79</v>
      </c>
      <c r="AQ69" s="10" t="s">
        <v>79</v>
      </c>
      <c r="AR69" s="32">
        <f>AI66+AK66+AM66</f>
        <v>0</v>
      </c>
      <c r="AS69" s="246"/>
      <c r="AT69" s="13"/>
      <c r="AU69" s="13"/>
      <c r="AV69" s="13"/>
      <c r="AW69" s="13"/>
    </row>
    <row r="70" spans="1:49" ht="26.25" customHeight="1" thickBot="1">
      <c r="A70" s="232" t="s">
        <v>170</v>
      </c>
      <c r="B70" s="232" t="s">
        <v>171</v>
      </c>
      <c r="C70" s="232" t="s">
        <v>172</v>
      </c>
      <c r="D70" s="232" t="s">
        <v>173</v>
      </c>
      <c r="E70" s="232" t="s">
        <v>174</v>
      </c>
      <c r="F70" s="145" t="s">
        <v>175</v>
      </c>
      <c r="G70" s="145" t="s">
        <v>176</v>
      </c>
      <c r="H70" s="145" t="s">
        <v>177</v>
      </c>
      <c r="I70" s="182" t="s">
        <v>178</v>
      </c>
      <c r="J70" s="247" t="s">
        <v>179</v>
      </c>
      <c r="K70" s="250">
        <v>44563</v>
      </c>
      <c r="L70" s="250">
        <v>44915</v>
      </c>
      <c r="M70" s="253" t="s">
        <v>180</v>
      </c>
      <c r="N70" s="218">
        <v>0.5</v>
      </c>
      <c r="O70" s="218">
        <f t="shared" ref="O70" si="9">N70*(P70+R70+T70+V70+X70+Z70+AB70+AD70+AF70+AH70+AJ70+AL70)</f>
        <v>0.5</v>
      </c>
      <c r="P70" s="218">
        <v>0.1</v>
      </c>
      <c r="Q70" s="218">
        <v>0.1</v>
      </c>
      <c r="R70" s="218"/>
      <c r="S70" s="218"/>
      <c r="T70" s="218"/>
      <c r="U70" s="218"/>
      <c r="V70" s="218"/>
      <c r="W70" s="218"/>
      <c r="X70" s="218">
        <v>0.1</v>
      </c>
      <c r="Y70" s="218">
        <v>0.1</v>
      </c>
      <c r="Z70" s="218"/>
      <c r="AA70" s="218"/>
      <c r="AB70" s="218">
        <v>0.22</v>
      </c>
      <c r="AC70" s="218">
        <v>0.22</v>
      </c>
      <c r="AD70" s="218">
        <v>0.1</v>
      </c>
      <c r="AE70" s="218">
        <v>0.1</v>
      </c>
      <c r="AF70" s="218">
        <v>0.1</v>
      </c>
      <c r="AG70" s="218">
        <v>0.1</v>
      </c>
      <c r="AH70" s="218">
        <v>0.16</v>
      </c>
      <c r="AI70" s="218"/>
      <c r="AJ70" s="218"/>
      <c r="AK70" s="218"/>
      <c r="AL70" s="218">
        <v>0.22</v>
      </c>
      <c r="AM70" s="218"/>
      <c r="AN70" s="241">
        <f>N70*(Q70+S70+U70+W70+Y70+AA70+AC70+AE70+AG70+AI70+AK70+AM70)</f>
        <v>0.31</v>
      </c>
      <c r="AO70" s="100" t="s">
        <v>181</v>
      </c>
      <c r="AP70" s="101" t="s">
        <v>182</v>
      </c>
      <c r="AQ70" s="101" t="s">
        <v>183</v>
      </c>
      <c r="AR70" s="30">
        <f>Q70+S70+U70</f>
        <v>0.1</v>
      </c>
      <c r="AS70" s="244">
        <f>SUM(AR70:AR73)</f>
        <v>0.62000000000000011</v>
      </c>
      <c r="AT70" s="13"/>
      <c r="AU70" s="13"/>
      <c r="AV70" s="13"/>
      <c r="AW70" s="13"/>
    </row>
    <row r="71" spans="1:49" ht="26.25" customHeight="1" thickBot="1">
      <c r="A71" s="232"/>
      <c r="B71" s="232"/>
      <c r="C71" s="232"/>
      <c r="D71" s="232"/>
      <c r="E71" s="232"/>
      <c r="F71" s="146"/>
      <c r="G71" s="146"/>
      <c r="H71" s="146"/>
      <c r="I71" s="183"/>
      <c r="J71" s="248"/>
      <c r="K71" s="251"/>
      <c r="L71" s="251"/>
      <c r="M71" s="254"/>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42"/>
      <c r="AO71" s="100" t="s">
        <v>184</v>
      </c>
      <c r="AP71" s="101" t="s">
        <v>185</v>
      </c>
      <c r="AQ71" s="101" t="s">
        <v>186</v>
      </c>
      <c r="AR71" s="31">
        <f>W70+Y70+AA70</f>
        <v>0.1</v>
      </c>
      <c r="AS71" s="245"/>
      <c r="AT71" s="13"/>
      <c r="AU71" s="13"/>
      <c r="AV71" s="13"/>
      <c r="AW71" s="13"/>
    </row>
    <row r="72" spans="1:49" ht="26.25" customHeight="1" thickBot="1">
      <c r="A72" s="232"/>
      <c r="B72" s="232"/>
      <c r="C72" s="232"/>
      <c r="D72" s="232"/>
      <c r="E72" s="232"/>
      <c r="F72" s="146"/>
      <c r="G72" s="146"/>
      <c r="H72" s="146"/>
      <c r="I72" s="183"/>
      <c r="J72" s="248"/>
      <c r="K72" s="251"/>
      <c r="L72" s="251"/>
      <c r="M72" s="254"/>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42"/>
      <c r="AO72" s="100" t="s">
        <v>187</v>
      </c>
      <c r="AP72" s="101" t="s">
        <v>188</v>
      </c>
      <c r="AQ72" s="101" t="s">
        <v>189</v>
      </c>
      <c r="AR72" s="31">
        <f>AC70+AE70+AG70</f>
        <v>0.42000000000000004</v>
      </c>
      <c r="AS72" s="245"/>
      <c r="AT72" s="13"/>
      <c r="AU72" s="13"/>
      <c r="AV72" s="13"/>
      <c r="AW72" s="13"/>
    </row>
    <row r="73" spans="1:49" ht="26.25" customHeight="1" thickBot="1">
      <c r="A73" s="232"/>
      <c r="B73" s="232"/>
      <c r="C73" s="232"/>
      <c r="D73" s="232"/>
      <c r="E73" s="232"/>
      <c r="F73" s="147"/>
      <c r="G73" s="147"/>
      <c r="H73" s="147"/>
      <c r="I73" s="184"/>
      <c r="J73" s="249"/>
      <c r="K73" s="252"/>
      <c r="L73" s="252"/>
      <c r="M73" s="255"/>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43"/>
      <c r="AO73" s="9" t="s">
        <v>79</v>
      </c>
      <c r="AP73" s="10" t="s">
        <v>79</v>
      </c>
      <c r="AQ73" s="10" t="s">
        <v>79</v>
      </c>
      <c r="AR73" s="32">
        <f>AI70+AK70+AM70</f>
        <v>0</v>
      </c>
      <c r="AS73" s="246"/>
      <c r="AT73" s="13"/>
      <c r="AU73" s="13"/>
      <c r="AV73" s="13"/>
      <c r="AW73" s="13"/>
    </row>
    <row r="74" spans="1:49" ht="26.25" customHeight="1" thickBot="1">
      <c r="A74" s="233" t="s">
        <v>190</v>
      </c>
      <c r="B74" s="233" t="s">
        <v>191</v>
      </c>
      <c r="C74" s="233" t="s">
        <v>192</v>
      </c>
      <c r="D74" s="233" t="s">
        <v>193</v>
      </c>
      <c r="E74" s="308" t="s">
        <v>194</v>
      </c>
      <c r="F74" s="145" t="s">
        <v>195</v>
      </c>
      <c r="G74" s="229" t="s">
        <v>196</v>
      </c>
      <c r="H74" s="229" t="s">
        <v>197</v>
      </c>
      <c r="I74" s="229" t="s">
        <v>178</v>
      </c>
      <c r="J74" s="261" t="s">
        <v>198</v>
      </c>
      <c r="K74" s="264">
        <v>44682</v>
      </c>
      <c r="L74" s="264">
        <v>44926</v>
      </c>
      <c r="M74" s="253" t="s">
        <v>180</v>
      </c>
      <c r="N74" s="267">
        <v>1</v>
      </c>
      <c r="O74" s="267">
        <v>1</v>
      </c>
      <c r="P74" s="267"/>
      <c r="Q74" s="267"/>
      <c r="R74" s="267"/>
      <c r="S74" s="267"/>
      <c r="T74" s="267"/>
      <c r="U74" s="267"/>
      <c r="V74" s="267"/>
      <c r="W74" s="267"/>
      <c r="X74" s="275">
        <v>0.33</v>
      </c>
      <c r="Y74" s="275">
        <v>0.33</v>
      </c>
      <c r="Z74" s="267"/>
      <c r="AA74" s="267"/>
      <c r="AB74" s="267"/>
      <c r="AC74" s="267"/>
      <c r="AD74" s="275">
        <v>0.33</v>
      </c>
      <c r="AE74" s="275">
        <v>0.33</v>
      </c>
      <c r="AF74" s="267"/>
      <c r="AG74" s="267"/>
      <c r="AH74" s="267"/>
      <c r="AI74" s="267"/>
      <c r="AJ74" s="267"/>
      <c r="AK74" s="267"/>
      <c r="AL74" s="270">
        <v>0.34</v>
      </c>
      <c r="AM74" s="267"/>
      <c r="AN74" s="272">
        <v>0</v>
      </c>
      <c r="AO74" s="6" t="s">
        <v>97</v>
      </c>
      <c r="AP74" s="6" t="s">
        <v>97</v>
      </c>
      <c r="AQ74" s="6" t="s">
        <v>97</v>
      </c>
      <c r="AR74" s="30">
        <f>Q74+S74+U74</f>
        <v>0</v>
      </c>
      <c r="AS74" s="244">
        <f>SUM(AR74:AR77)</f>
        <v>0.66</v>
      </c>
      <c r="AT74" s="13"/>
      <c r="AU74" s="13"/>
      <c r="AV74" s="13"/>
      <c r="AW74" s="13"/>
    </row>
    <row r="75" spans="1:49" ht="26.25" customHeight="1" thickBot="1">
      <c r="A75" s="234"/>
      <c r="B75" s="234"/>
      <c r="C75" s="234"/>
      <c r="D75" s="234"/>
      <c r="E75" s="309"/>
      <c r="F75" s="146"/>
      <c r="G75" s="230"/>
      <c r="H75" s="230"/>
      <c r="I75" s="230"/>
      <c r="J75" s="262"/>
      <c r="K75" s="265"/>
      <c r="L75" s="265"/>
      <c r="M75" s="254"/>
      <c r="N75" s="268"/>
      <c r="O75" s="268"/>
      <c r="P75" s="268"/>
      <c r="Q75" s="268"/>
      <c r="R75" s="268"/>
      <c r="S75" s="268"/>
      <c r="T75" s="268"/>
      <c r="U75" s="268"/>
      <c r="V75" s="268"/>
      <c r="W75" s="268"/>
      <c r="X75" s="276"/>
      <c r="Y75" s="276"/>
      <c r="Z75" s="268"/>
      <c r="AA75" s="268"/>
      <c r="AB75" s="268"/>
      <c r="AC75" s="268"/>
      <c r="AD75" s="276"/>
      <c r="AE75" s="276"/>
      <c r="AF75" s="268"/>
      <c r="AG75" s="268"/>
      <c r="AH75" s="268"/>
      <c r="AI75" s="268"/>
      <c r="AJ75" s="268"/>
      <c r="AK75" s="268"/>
      <c r="AL75" s="271"/>
      <c r="AM75" s="268"/>
      <c r="AN75" s="273"/>
      <c r="AO75" s="107" t="s">
        <v>199</v>
      </c>
      <c r="AP75" s="107" t="s">
        <v>200</v>
      </c>
      <c r="AQ75" s="107" t="s">
        <v>201</v>
      </c>
      <c r="AR75" s="31">
        <f>W74+Y74+AA74</f>
        <v>0.33</v>
      </c>
      <c r="AS75" s="245"/>
      <c r="AT75" s="13"/>
      <c r="AU75" s="13"/>
      <c r="AV75" s="13"/>
      <c r="AW75" s="13"/>
    </row>
    <row r="76" spans="1:49" ht="26.25" customHeight="1" thickBot="1">
      <c r="A76" s="234"/>
      <c r="B76" s="234"/>
      <c r="C76" s="234"/>
      <c r="D76" s="234"/>
      <c r="E76" s="309"/>
      <c r="F76" s="146"/>
      <c r="G76" s="230"/>
      <c r="H76" s="230"/>
      <c r="I76" s="230"/>
      <c r="J76" s="262"/>
      <c r="K76" s="265"/>
      <c r="L76" s="265"/>
      <c r="M76" s="254"/>
      <c r="N76" s="268"/>
      <c r="O76" s="268"/>
      <c r="P76" s="268"/>
      <c r="Q76" s="268"/>
      <c r="R76" s="268"/>
      <c r="S76" s="268"/>
      <c r="T76" s="268"/>
      <c r="U76" s="268"/>
      <c r="V76" s="268"/>
      <c r="W76" s="268"/>
      <c r="X76" s="276"/>
      <c r="Y76" s="276"/>
      <c r="Z76" s="268"/>
      <c r="AA76" s="268"/>
      <c r="AB76" s="268"/>
      <c r="AC76" s="268"/>
      <c r="AD76" s="276"/>
      <c r="AE76" s="276"/>
      <c r="AF76" s="268"/>
      <c r="AG76" s="268"/>
      <c r="AH76" s="268"/>
      <c r="AI76" s="268"/>
      <c r="AJ76" s="268"/>
      <c r="AK76" s="268"/>
      <c r="AL76" s="271"/>
      <c r="AM76" s="268"/>
      <c r="AN76" s="273"/>
      <c r="AO76" s="107" t="s">
        <v>202</v>
      </c>
      <c r="AP76" s="107" t="s">
        <v>203</v>
      </c>
      <c r="AQ76" s="107" t="s">
        <v>204</v>
      </c>
      <c r="AR76" s="31">
        <f>AC74+AE74+AG74</f>
        <v>0.33</v>
      </c>
      <c r="AS76" s="245"/>
      <c r="AT76" s="13"/>
      <c r="AU76" s="13"/>
      <c r="AV76" s="13"/>
      <c r="AW76" s="13"/>
    </row>
    <row r="77" spans="1:49" ht="26.25" customHeight="1" thickBot="1">
      <c r="A77" s="235"/>
      <c r="B77" s="235"/>
      <c r="C77" s="235"/>
      <c r="D77" s="235"/>
      <c r="E77" s="310"/>
      <c r="F77" s="147"/>
      <c r="G77" s="231"/>
      <c r="H77" s="231"/>
      <c r="I77" s="231"/>
      <c r="J77" s="263"/>
      <c r="K77" s="266"/>
      <c r="L77" s="266"/>
      <c r="M77" s="255"/>
      <c r="N77" s="269"/>
      <c r="O77" s="269"/>
      <c r="P77" s="269"/>
      <c r="Q77" s="269"/>
      <c r="R77" s="269"/>
      <c r="S77" s="269"/>
      <c r="T77" s="269"/>
      <c r="U77" s="269"/>
      <c r="V77" s="269"/>
      <c r="W77" s="269"/>
      <c r="X77" s="276"/>
      <c r="Y77" s="276"/>
      <c r="Z77" s="269"/>
      <c r="AA77" s="269"/>
      <c r="AB77" s="269"/>
      <c r="AC77" s="269"/>
      <c r="AD77" s="276"/>
      <c r="AE77" s="276"/>
      <c r="AF77" s="269"/>
      <c r="AG77" s="269"/>
      <c r="AH77" s="269"/>
      <c r="AI77" s="269"/>
      <c r="AJ77" s="269"/>
      <c r="AK77" s="269"/>
      <c r="AL77" s="271"/>
      <c r="AM77" s="269"/>
      <c r="AN77" s="274"/>
      <c r="AO77" s="56" t="s">
        <v>79</v>
      </c>
      <c r="AP77" s="57" t="s">
        <v>79</v>
      </c>
      <c r="AQ77" s="57" t="s">
        <v>79</v>
      </c>
      <c r="AR77" s="32">
        <f>AI74+AK74+AM74</f>
        <v>0</v>
      </c>
      <c r="AS77" s="246"/>
      <c r="AT77" s="13"/>
      <c r="AU77" s="13"/>
      <c r="AV77" s="13"/>
      <c r="AW77" s="13"/>
    </row>
    <row r="78" spans="1:49" ht="15.75" customHeight="1" thickBo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223" t="s">
        <v>205</v>
      </c>
      <c r="AQ78" s="224"/>
      <c r="AR78" s="225"/>
      <c r="AS78" s="11">
        <f>AVERAGE(AS26:AS77)</f>
        <v>0.5015384615384616</v>
      </c>
      <c r="AT78" s="13"/>
      <c r="AU78" s="13"/>
      <c r="AV78" s="13"/>
      <c r="AW78" s="13"/>
    </row>
    <row r="79" spans="1:4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row>
    <row r="80" spans="1:4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row>
    <row r="81" spans="1:49" s="2" customFormat="1" ht="43.5" customHeight="1">
      <c r="A81" s="311" t="s">
        <v>206</v>
      </c>
      <c r="B81" s="311"/>
      <c r="C81" s="311"/>
      <c r="D81" s="311"/>
      <c r="E81" s="311"/>
      <c r="F81" s="311"/>
      <c r="G81" s="311"/>
      <c r="H81" s="311"/>
      <c r="I81" s="311"/>
      <c r="J81" s="311"/>
      <c r="K81" s="311"/>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311"/>
      <c r="AP81" s="311"/>
      <c r="AQ81" s="311"/>
      <c r="AR81" s="311"/>
      <c r="AS81" s="311"/>
      <c r="AT81" s="23"/>
      <c r="AU81" s="23"/>
      <c r="AV81" s="23"/>
      <c r="AW81" s="23"/>
    </row>
    <row r="82" spans="1:4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row>
    <row r="83" spans="1:4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row>
    <row r="84" spans="1:49" ht="15.75" thickBo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row>
    <row r="85" spans="1:49" ht="18.75" customHeight="1">
      <c r="A85" s="198" t="s">
        <v>207</v>
      </c>
      <c r="B85" s="198" t="s">
        <v>208</v>
      </c>
      <c r="C85" s="195" t="s">
        <v>209</v>
      </c>
      <c r="D85" s="301"/>
      <c r="E85" s="198" t="s">
        <v>45</v>
      </c>
      <c r="F85" s="198" t="s">
        <v>46</v>
      </c>
      <c r="G85" s="198" t="s">
        <v>48</v>
      </c>
      <c r="H85" s="198" t="s">
        <v>49</v>
      </c>
      <c r="I85" s="195" t="s">
        <v>50</v>
      </c>
      <c r="J85" s="236" t="s">
        <v>20</v>
      </c>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318" t="s">
        <v>210</v>
      </c>
      <c r="AL85" s="319"/>
      <c r="AM85" s="319"/>
      <c r="AN85" s="319"/>
      <c r="AO85" s="319"/>
      <c r="AP85" s="319"/>
      <c r="AQ85" s="320"/>
      <c r="AT85" s="13"/>
      <c r="AU85" s="13"/>
      <c r="AV85" s="13"/>
      <c r="AW85" s="13"/>
    </row>
    <row r="86" spans="1:49" ht="48" customHeight="1" thickBot="1">
      <c r="A86" s="196"/>
      <c r="B86" s="196"/>
      <c r="C86" s="237"/>
      <c r="D86" s="302"/>
      <c r="E86" s="196"/>
      <c r="F86" s="196"/>
      <c r="G86" s="196"/>
      <c r="H86" s="196"/>
      <c r="I86" s="196"/>
      <c r="J86" s="237" t="s">
        <v>211</v>
      </c>
      <c r="K86" s="238"/>
      <c r="L86" s="151" t="s">
        <v>25</v>
      </c>
      <c r="M86" s="238"/>
      <c r="N86" s="151" t="s">
        <v>26</v>
      </c>
      <c r="O86" s="238"/>
      <c r="P86" s="151" t="s">
        <v>27</v>
      </c>
      <c r="Q86" s="238"/>
      <c r="R86" s="151" t="s">
        <v>28</v>
      </c>
      <c r="S86" s="238"/>
      <c r="T86" s="151" t="s">
        <v>29</v>
      </c>
      <c r="U86" s="238"/>
      <c r="V86" s="151" t="s">
        <v>30</v>
      </c>
      <c r="W86" s="238"/>
      <c r="X86" s="151" t="s">
        <v>31</v>
      </c>
      <c r="Y86" s="238"/>
      <c r="Z86" s="151" t="s">
        <v>32</v>
      </c>
      <c r="AA86" s="238"/>
      <c r="AB86" s="151" t="s">
        <v>33</v>
      </c>
      <c r="AC86" s="238"/>
      <c r="AD86" s="151" t="s">
        <v>34</v>
      </c>
      <c r="AE86" s="238"/>
      <c r="AF86" s="151" t="s">
        <v>35</v>
      </c>
      <c r="AG86" s="238"/>
      <c r="AH86" s="151" t="s">
        <v>36</v>
      </c>
      <c r="AI86" s="238"/>
      <c r="AJ86" s="312" t="s">
        <v>212</v>
      </c>
      <c r="AK86" s="321"/>
      <c r="AL86" s="322"/>
      <c r="AM86" s="322"/>
      <c r="AN86" s="322"/>
      <c r="AO86" s="322"/>
      <c r="AP86" s="322"/>
      <c r="AQ86" s="323"/>
      <c r="AT86" s="13"/>
      <c r="AU86" s="13"/>
      <c r="AV86" s="13"/>
      <c r="AW86" s="13"/>
    </row>
    <row r="87" spans="1:49" ht="44.25" customHeight="1" thickBot="1">
      <c r="A87" s="196"/>
      <c r="B87" s="196"/>
      <c r="C87" s="237"/>
      <c r="D87" s="302"/>
      <c r="E87" s="196"/>
      <c r="F87" s="196"/>
      <c r="G87" s="196"/>
      <c r="H87" s="196"/>
      <c r="I87" s="196"/>
      <c r="J87" s="239"/>
      <c r="K87" s="240"/>
      <c r="L87" s="226"/>
      <c r="M87" s="240"/>
      <c r="N87" s="226"/>
      <c r="O87" s="240"/>
      <c r="P87" s="226"/>
      <c r="Q87" s="240"/>
      <c r="R87" s="226"/>
      <c r="S87" s="240"/>
      <c r="T87" s="226"/>
      <c r="U87" s="240"/>
      <c r="V87" s="226"/>
      <c r="W87" s="240"/>
      <c r="X87" s="226"/>
      <c r="Y87" s="240"/>
      <c r="Z87" s="226"/>
      <c r="AA87" s="240"/>
      <c r="AB87" s="226"/>
      <c r="AC87" s="240"/>
      <c r="AD87" s="226"/>
      <c r="AE87" s="240"/>
      <c r="AF87" s="226"/>
      <c r="AG87" s="240"/>
      <c r="AH87" s="226"/>
      <c r="AI87" s="240"/>
      <c r="AJ87" s="313"/>
      <c r="AK87" s="324" t="s">
        <v>213</v>
      </c>
      <c r="AL87" s="325"/>
      <c r="AM87" s="326"/>
      <c r="AN87" s="177" t="s">
        <v>214</v>
      </c>
      <c r="AO87" s="227" t="s">
        <v>53</v>
      </c>
      <c r="AP87" s="339" t="s">
        <v>54</v>
      </c>
      <c r="AQ87" s="177" t="s">
        <v>55</v>
      </c>
      <c r="AT87" s="13"/>
      <c r="AU87" s="13"/>
      <c r="AV87" s="13"/>
      <c r="AW87" s="13"/>
    </row>
    <row r="88" spans="1:49" ht="48" customHeight="1" thickBot="1">
      <c r="A88" s="197"/>
      <c r="B88" s="197"/>
      <c r="C88" s="303"/>
      <c r="D88" s="304"/>
      <c r="E88" s="197"/>
      <c r="F88" s="197"/>
      <c r="G88" s="197"/>
      <c r="H88" s="197"/>
      <c r="I88" s="197"/>
      <c r="J88" s="33" t="s">
        <v>56</v>
      </c>
      <c r="K88" s="29" t="s">
        <v>57</v>
      </c>
      <c r="L88" s="29" t="s">
        <v>58</v>
      </c>
      <c r="M88" s="29" t="s">
        <v>59</v>
      </c>
      <c r="N88" s="29" t="s">
        <v>58</v>
      </c>
      <c r="O88" s="29" t="s">
        <v>59</v>
      </c>
      <c r="P88" s="29" t="s">
        <v>58</v>
      </c>
      <c r="Q88" s="29" t="s">
        <v>59</v>
      </c>
      <c r="R88" s="29" t="s">
        <v>58</v>
      </c>
      <c r="S88" s="29" t="s">
        <v>59</v>
      </c>
      <c r="T88" s="29" t="s">
        <v>58</v>
      </c>
      <c r="U88" s="29" t="s">
        <v>59</v>
      </c>
      <c r="V88" s="29" t="s">
        <v>58</v>
      </c>
      <c r="W88" s="29" t="s">
        <v>59</v>
      </c>
      <c r="X88" s="29" t="s">
        <v>58</v>
      </c>
      <c r="Y88" s="29" t="s">
        <v>59</v>
      </c>
      <c r="Z88" s="29" t="s">
        <v>58</v>
      </c>
      <c r="AA88" s="29" t="s">
        <v>59</v>
      </c>
      <c r="AB88" s="29" t="s">
        <v>58</v>
      </c>
      <c r="AC88" s="29" t="s">
        <v>59</v>
      </c>
      <c r="AD88" s="29" t="s">
        <v>58</v>
      </c>
      <c r="AE88" s="29" t="s">
        <v>59</v>
      </c>
      <c r="AF88" s="29" t="s">
        <v>58</v>
      </c>
      <c r="AG88" s="29" t="s">
        <v>59</v>
      </c>
      <c r="AH88" s="29" t="s">
        <v>58</v>
      </c>
      <c r="AI88" s="29" t="s">
        <v>59</v>
      </c>
      <c r="AJ88" s="314"/>
      <c r="AK88" s="327"/>
      <c r="AL88" s="328"/>
      <c r="AM88" s="329"/>
      <c r="AN88" s="178"/>
      <c r="AO88" s="330"/>
      <c r="AP88" s="340"/>
      <c r="AQ88" s="178"/>
      <c r="AT88" s="13"/>
      <c r="AU88" s="13"/>
      <c r="AV88" s="13"/>
      <c r="AW88" s="13"/>
    </row>
    <row r="89" spans="1:49" ht="90" customHeight="1" thickBot="1">
      <c r="A89" s="191" t="s">
        <v>215</v>
      </c>
      <c r="B89" s="182" t="s">
        <v>216</v>
      </c>
      <c r="C89" s="145" t="s">
        <v>217</v>
      </c>
      <c r="D89" s="305"/>
      <c r="E89" s="207" t="s">
        <v>218</v>
      </c>
      <c r="F89" s="182" t="s">
        <v>178</v>
      </c>
      <c r="G89" s="205">
        <v>44621</v>
      </c>
      <c r="H89" s="205">
        <v>44915</v>
      </c>
      <c r="I89" s="215" t="s">
        <v>180</v>
      </c>
      <c r="J89" s="194">
        <v>0.33</v>
      </c>
      <c r="K89" s="194">
        <f>J89*(L89+N89+P89+R89+T89+V89+X89+Z89+AB89+AD89+AF89+AH89)</f>
        <v>0.33</v>
      </c>
      <c r="L89" s="194"/>
      <c r="M89" s="194"/>
      <c r="N89" s="194"/>
      <c r="O89" s="194"/>
      <c r="P89" s="194">
        <v>0.25</v>
      </c>
      <c r="Q89" s="194">
        <v>0.25</v>
      </c>
      <c r="R89" s="194"/>
      <c r="S89" s="194"/>
      <c r="T89" s="194"/>
      <c r="U89" s="194"/>
      <c r="V89" s="194">
        <v>0.25</v>
      </c>
      <c r="W89" s="194">
        <v>0.25</v>
      </c>
      <c r="X89" s="194"/>
      <c r="Y89" s="194"/>
      <c r="Z89" s="194"/>
      <c r="AA89" s="194"/>
      <c r="AB89" s="194">
        <v>0.25</v>
      </c>
      <c r="AC89" s="194">
        <v>0.25</v>
      </c>
      <c r="AD89" s="194"/>
      <c r="AE89" s="194"/>
      <c r="AF89" s="194"/>
      <c r="AG89" s="194"/>
      <c r="AH89" s="194">
        <v>0.25</v>
      </c>
      <c r="AI89" s="194"/>
      <c r="AJ89" s="315">
        <f>J89*(M89+O89+Q89+S89+U89+W89+Y89+AA89+AC89+AE89+AG89+AI89)</f>
        <v>0.2475</v>
      </c>
      <c r="AK89" s="331" t="s">
        <v>219</v>
      </c>
      <c r="AL89" s="332"/>
      <c r="AM89" s="332"/>
      <c r="AN89" s="113" t="s">
        <v>220</v>
      </c>
      <c r="AO89" s="91" t="s">
        <v>221</v>
      </c>
      <c r="AP89" s="49">
        <f>M89+O89+Q89</f>
        <v>0.25</v>
      </c>
      <c r="AQ89" s="244">
        <f>SUM(AP89:AP92)</f>
        <v>0.75</v>
      </c>
      <c r="AT89" s="13"/>
      <c r="AU89" s="13"/>
      <c r="AV89" s="13"/>
      <c r="AW89" s="13"/>
    </row>
    <row r="90" spans="1:49" ht="91.5" customHeight="1" thickBot="1">
      <c r="A90" s="192"/>
      <c r="B90" s="183"/>
      <c r="C90" s="146"/>
      <c r="D90" s="306"/>
      <c r="E90" s="183"/>
      <c r="F90" s="183"/>
      <c r="G90" s="206"/>
      <c r="H90" s="206"/>
      <c r="I90" s="216"/>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316"/>
      <c r="AK90" s="331" t="s">
        <v>222</v>
      </c>
      <c r="AL90" s="332"/>
      <c r="AM90" s="332"/>
      <c r="AN90" s="113" t="s">
        <v>223</v>
      </c>
      <c r="AO90" s="91" t="s">
        <v>224</v>
      </c>
      <c r="AP90" s="48">
        <f>S89+U89+W89</f>
        <v>0.25</v>
      </c>
      <c r="AQ90" s="245"/>
      <c r="AT90" s="13"/>
      <c r="AU90" s="13"/>
      <c r="AV90" s="13"/>
      <c r="AW90" s="13"/>
    </row>
    <row r="91" spans="1:49" ht="119.25" customHeight="1" thickBot="1">
      <c r="A91" s="192"/>
      <c r="B91" s="183"/>
      <c r="C91" s="146"/>
      <c r="D91" s="306"/>
      <c r="E91" s="183"/>
      <c r="F91" s="183"/>
      <c r="G91" s="206"/>
      <c r="H91" s="206"/>
      <c r="I91" s="216"/>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316"/>
      <c r="AK91" s="331" t="s">
        <v>225</v>
      </c>
      <c r="AL91" s="332"/>
      <c r="AM91" s="332"/>
      <c r="AN91" s="113" t="s">
        <v>226</v>
      </c>
      <c r="AO91" s="91" t="s">
        <v>227</v>
      </c>
      <c r="AP91" s="48">
        <f>Y89+AA89+AC89</f>
        <v>0.25</v>
      </c>
      <c r="AQ91" s="245"/>
      <c r="AT91" s="13"/>
      <c r="AU91" s="13"/>
      <c r="AV91" s="13"/>
      <c r="AW91" s="13"/>
    </row>
    <row r="92" spans="1:49" ht="15.75" customHeight="1" thickBot="1">
      <c r="A92" s="192"/>
      <c r="B92" s="184"/>
      <c r="C92" s="147"/>
      <c r="D92" s="307"/>
      <c r="E92" s="184"/>
      <c r="F92" s="184"/>
      <c r="G92" s="206"/>
      <c r="H92" s="206"/>
      <c r="I92" s="217"/>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317"/>
      <c r="AK92" s="333" t="s">
        <v>79</v>
      </c>
      <c r="AL92" s="334"/>
      <c r="AM92" s="334"/>
      <c r="AN92" s="50" t="s">
        <v>79</v>
      </c>
      <c r="AO92" s="50" t="s">
        <v>79</v>
      </c>
      <c r="AP92" s="51">
        <f>AE89+AG89+AI89</f>
        <v>0</v>
      </c>
      <c r="AQ92" s="246"/>
      <c r="AT92" s="13"/>
      <c r="AU92" s="13"/>
      <c r="AV92" s="13"/>
      <c r="AW92" s="13"/>
    </row>
    <row r="93" spans="1:49" ht="15.75" customHeight="1" thickBot="1">
      <c r="A93" s="192"/>
      <c r="B93" s="182" t="s">
        <v>228</v>
      </c>
      <c r="C93" s="145" t="s">
        <v>229</v>
      </c>
      <c r="D93" s="305"/>
      <c r="E93" s="182" t="s">
        <v>197</v>
      </c>
      <c r="F93" s="182" t="s">
        <v>178</v>
      </c>
      <c r="G93" s="208">
        <v>44713</v>
      </c>
      <c r="H93" s="205">
        <v>44915</v>
      </c>
      <c r="I93" s="215" t="s">
        <v>180</v>
      </c>
      <c r="J93" s="218">
        <v>0.33</v>
      </c>
      <c r="K93" s="218">
        <f t="shared" ref="K93" si="10">J93*(L93+N93+P93+R93+T93+V93+X93+Z93+AB93+AD93+AF93+AH93)</f>
        <v>0.32996700000000001</v>
      </c>
      <c r="L93" s="194"/>
      <c r="M93" s="194"/>
      <c r="N93" s="194"/>
      <c r="O93" s="194"/>
      <c r="P93" s="194"/>
      <c r="Q93" s="194"/>
      <c r="R93" s="194"/>
      <c r="S93" s="194"/>
      <c r="T93" s="194"/>
      <c r="U93" s="194"/>
      <c r="V93" s="194">
        <v>0.33329999999999999</v>
      </c>
      <c r="W93" s="194">
        <v>0.33</v>
      </c>
      <c r="X93" s="194"/>
      <c r="Y93" s="194"/>
      <c r="Z93" s="194"/>
      <c r="AA93" s="194"/>
      <c r="AB93" s="194">
        <v>0.33329999999999999</v>
      </c>
      <c r="AC93" s="194">
        <v>0.33329999999999999</v>
      </c>
      <c r="AD93" s="194"/>
      <c r="AE93" s="194"/>
      <c r="AF93" s="194"/>
      <c r="AG93" s="194"/>
      <c r="AH93" s="194">
        <v>0.33329999999999999</v>
      </c>
      <c r="AI93" s="194"/>
      <c r="AJ93" s="315">
        <f>J93*(M93+O93+Q93+S93+U93+W93+Y93+AA93+AC93+AE93+AG93+AI93)</f>
        <v>0.218889</v>
      </c>
      <c r="AK93" s="335" t="s">
        <v>97</v>
      </c>
      <c r="AL93" s="336"/>
      <c r="AM93" s="336"/>
      <c r="AN93" s="5" t="s">
        <v>97</v>
      </c>
      <c r="AO93" s="5" t="s">
        <v>97</v>
      </c>
      <c r="AP93" s="49">
        <f>M93+O93+Q93</f>
        <v>0</v>
      </c>
      <c r="AQ93" s="244">
        <f t="shared" ref="AQ93" si="11">SUM(AP93:AP96)</f>
        <v>0.6633</v>
      </c>
      <c r="AT93" s="13"/>
      <c r="AU93" s="13"/>
      <c r="AV93" s="13"/>
      <c r="AW93" s="13"/>
    </row>
    <row r="94" spans="1:49" ht="150" customHeight="1" thickBot="1">
      <c r="A94" s="192"/>
      <c r="B94" s="183"/>
      <c r="C94" s="146"/>
      <c r="D94" s="306"/>
      <c r="E94" s="183"/>
      <c r="F94" s="183"/>
      <c r="G94" s="209"/>
      <c r="H94" s="206"/>
      <c r="I94" s="216"/>
      <c r="J94" s="219"/>
      <c r="K94" s="219"/>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316"/>
      <c r="AK94" s="337" t="s">
        <v>230</v>
      </c>
      <c r="AL94" s="338"/>
      <c r="AM94" s="338"/>
      <c r="AN94" s="112" t="s">
        <v>231</v>
      </c>
      <c r="AO94" s="91" t="s">
        <v>224</v>
      </c>
      <c r="AP94" s="48">
        <f>S93+U93+W93</f>
        <v>0.33</v>
      </c>
      <c r="AQ94" s="245"/>
      <c r="AT94" s="13"/>
      <c r="AU94" s="13"/>
      <c r="AV94" s="13"/>
      <c r="AW94" s="13"/>
    </row>
    <row r="95" spans="1:49" ht="122.25" customHeight="1" thickBot="1">
      <c r="A95" s="192"/>
      <c r="B95" s="183"/>
      <c r="C95" s="146"/>
      <c r="D95" s="306"/>
      <c r="E95" s="183"/>
      <c r="F95" s="183"/>
      <c r="G95" s="209"/>
      <c r="H95" s="206"/>
      <c r="I95" s="216"/>
      <c r="J95" s="219"/>
      <c r="K95" s="219"/>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316"/>
      <c r="AK95" s="337" t="s">
        <v>232</v>
      </c>
      <c r="AL95" s="338"/>
      <c r="AM95" s="338"/>
      <c r="AN95" s="112" t="s">
        <v>233</v>
      </c>
      <c r="AO95" s="91" t="s">
        <v>227</v>
      </c>
      <c r="AP95" s="48">
        <f>Y93+AA93+AC93</f>
        <v>0.33329999999999999</v>
      </c>
      <c r="AQ95" s="245"/>
      <c r="AT95" s="13"/>
      <c r="AU95" s="13"/>
      <c r="AV95" s="13"/>
      <c r="AW95" s="13"/>
    </row>
    <row r="96" spans="1:49" ht="15.75" customHeight="1" thickBot="1">
      <c r="A96" s="192"/>
      <c r="B96" s="184"/>
      <c r="C96" s="147"/>
      <c r="D96" s="307"/>
      <c r="E96" s="184"/>
      <c r="F96" s="184"/>
      <c r="G96" s="210"/>
      <c r="H96" s="206"/>
      <c r="I96" s="217"/>
      <c r="J96" s="220"/>
      <c r="K96" s="220"/>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317"/>
      <c r="AK96" s="333" t="s">
        <v>79</v>
      </c>
      <c r="AL96" s="334"/>
      <c r="AM96" s="334"/>
      <c r="AN96" s="50" t="s">
        <v>79</v>
      </c>
      <c r="AO96" s="50" t="s">
        <v>79</v>
      </c>
      <c r="AP96" s="51">
        <f>AE93+AG93+AI93</f>
        <v>0</v>
      </c>
      <c r="AQ96" s="246"/>
      <c r="AT96" s="13"/>
      <c r="AU96" s="13"/>
      <c r="AV96" s="13"/>
      <c r="AW96" s="13"/>
    </row>
    <row r="97" spans="1:49" ht="15.75" customHeight="1" thickBot="1">
      <c r="A97" s="192"/>
      <c r="B97" s="182" t="s">
        <v>234</v>
      </c>
      <c r="C97" s="145" t="s">
        <v>235</v>
      </c>
      <c r="D97" s="305"/>
      <c r="E97" s="182" t="s">
        <v>197</v>
      </c>
      <c r="F97" s="182" t="s">
        <v>178</v>
      </c>
      <c r="G97" s="205">
        <v>44682</v>
      </c>
      <c r="H97" s="205">
        <v>44915</v>
      </c>
      <c r="I97" s="215" t="s">
        <v>180</v>
      </c>
      <c r="J97" s="218">
        <v>0.34</v>
      </c>
      <c r="K97" s="218">
        <f t="shared" ref="K97" si="12">J97*(L97+N97+P97+R97+T97+V97+X97+Z97+AB97+AD97+AF97+AH97)</f>
        <v>0.34</v>
      </c>
      <c r="L97" s="194"/>
      <c r="M97" s="194"/>
      <c r="N97" s="194"/>
      <c r="O97" s="194"/>
      <c r="P97" s="194"/>
      <c r="Q97" s="194"/>
      <c r="R97" s="194"/>
      <c r="S97" s="194"/>
      <c r="T97" s="194">
        <v>0.33</v>
      </c>
      <c r="U97" s="194">
        <v>0.33</v>
      </c>
      <c r="V97" s="194"/>
      <c r="W97" s="194"/>
      <c r="X97" s="194"/>
      <c r="Y97" s="194"/>
      <c r="Z97" s="194"/>
      <c r="AA97" s="194"/>
      <c r="AB97" s="194">
        <v>0.33</v>
      </c>
      <c r="AC97" s="194">
        <v>0.33</v>
      </c>
      <c r="AD97" s="194"/>
      <c r="AE97" s="194"/>
      <c r="AF97" s="194"/>
      <c r="AG97" s="194"/>
      <c r="AH97" s="194">
        <v>0.34</v>
      </c>
      <c r="AI97" s="194"/>
      <c r="AJ97" s="315">
        <f>J97*(M97+O97+Q97+S97+U97+W97+Y97+AA97+AC97+AE97+AG97+AI97)</f>
        <v>0.22440000000000002</v>
      </c>
      <c r="AK97" s="335" t="s">
        <v>97</v>
      </c>
      <c r="AL97" s="336"/>
      <c r="AM97" s="336"/>
      <c r="AN97" s="5" t="s">
        <v>97</v>
      </c>
      <c r="AO97" s="5" t="s">
        <v>97</v>
      </c>
      <c r="AP97" s="49">
        <f>M97+O97+Q97</f>
        <v>0</v>
      </c>
      <c r="AQ97" s="244">
        <f t="shared" ref="AQ97" si="13">SUM(AP97:AP100)</f>
        <v>0.66</v>
      </c>
      <c r="AT97" s="13"/>
      <c r="AU97" s="13"/>
      <c r="AV97" s="13"/>
      <c r="AW97" s="13"/>
    </row>
    <row r="98" spans="1:49" ht="102.75" customHeight="1" thickBot="1">
      <c r="A98" s="192"/>
      <c r="B98" s="183"/>
      <c r="C98" s="146"/>
      <c r="D98" s="306"/>
      <c r="E98" s="183"/>
      <c r="F98" s="183"/>
      <c r="G98" s="206"/>
      <c r="H98" s="206"/>
      <c r="I98" s="216"/>
      <c r="J98" s="219"/>
      <c r="K98" s="219"/>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316"/>
      <c r="AK98" s="337" t="s">
        <v>236</v>
      </c>
      <c r="AL98" s="338"/>
      <c r="AM98" s="338"/>
      <c r="AN98" s="112" t="s">
        <v>237</v>
      </c>
      <c r="AO98" s="91" t="s">
        <v>224</v>
      </c>
      <c r="AP98" s="48">
        <f>S97+U97+W97</f>
        <v>0.33</v>
      </c>
      <c r="AQ98" s="245"/>
      <c r="AT98" s="13"/>
      <c r="AU98" s="13"/>
      <c r="AV98" s="13"/>
      <c r="AW98" s="13"/>
    </row>
    <row r="99" spans="1:49" ht="119.25" customHeight="1" thickBot="1">
      <c r="A99" s="192"/>
      <c r="B99" s="183"/>
      <c r="C99" s="146"/>
      <c r="D99" s="306"/>
      <c r="E99" s="183"/>
      <c r="F99" s="183"/>
      <c r="G99" s="206"/>
      <c r="H99" s="206"/>
      <c r="I99" s="216"/>
      <c r="J99" s="219"/>
      <c r="K99" s="219"/>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316"/>
      <c r="AK99" s="337" t="s">
        <v>238</v>
      </c>
      <c r="AL99" s="338"/>
      <c r="AM99" s="338"/>
      <c r="AN99" s="112" t="s">
        <v>239</v>
      </c>
      <c r="AO99" s="91" t="s">
        <v>227</v>
      </c>
      <c r="AP99" s="48">
        <f>Y97+AA97+AC97</f>
        <v>0.33</v>
      </c>
      <c r="AQ99" s="245"/>
      <c r="AT99" s="13"/>
      <c r="AU99" s="13"/>
      <c r="AV99" s="13"/>
      <c r="AW99" s="13"/>
    </row>
    <row r="100" spans="1:49" ht="15.75" customHeight="1" thickBot="1">
      <c r="A100" s="193"/>
      <c r="B100" s="184"/>
      <c r="C100" s="147"/>
      <c r="D100" s="307"/>
      <c r="E100" s="184"/>
      <c r="F100" s="184"/>
      <c r="G100" s="206"/>
      <c r="H100" s="206"/>
      <c r="I100" s="217"/>
      <c r="J100" s="220"/>
      <c r="K100" s="220"/>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317"/>
      <c r="AK100" s="333" t="s">
        <v>79</v>
      </c>
      <c r="AL100" s="334"/>
      <c r="AM100" s="334"/>
      <c r="AN100" s="50" t="s">
        <v>79</v>
      </c>
      <c r="AO100" s="50" t="s">
        <v>79</v>
      </c>
      <c r="AP100" s="51">
        <f>AE97+AG97+AI97</f>
        <v>0</v>
      </c>
      <c r="AQ100" s="246"/>
      <c r="AT100" s="13"/>
      <c r="AU100" s="13"/>
      <c r="AV100" s="13"/>
      <c r="AW100" s="13"/>
    </row>
    <row r="101" spans="1:49" ht="30.75" customHeight="1" thickBo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45" t="s">
        <v>205</v>
      </c>
      <c r="AO101" s="46"/>
      <c r="AP101" s="47"/>
      <c r="AQ101" s="11">
        <f>AVERAGE(AQ89:AQ100)</f>
        <v>0.69110000000000005</v>
      </c>
      <c r="AT101" s="13"/>
      <c r="AU101" s="13"/>
      <c r="AV101" s="13"/>
      <c r="AW101" s="13"/>
    </row>
    <row r="102" spans="1:4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row>
    <row r="103" spans="1:4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row>
    <row r="104" spans="1:49" ht="15.75" thickBo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row>
    <row r="105" spans="1:49" ht="18.75" thickBot="1">
      <c r="A105" s="199" t="s">
        <v>240</v>
      </c>
      <c r="B105" s="200"/>
      <c r="C105" s="200"/>
      <c r="D105" s="200"/>
      <c r="E105" s="200"/>
      <c r="F105" s="200"/>
      <c r="G105" s="200"/>
      <c r="H105" s="200"/>
      <c r="I105" s="200"/>
      <c r="J105" s="200"/>
      <c r="K105" s="200"/>
      <c r="L105" s="200"/>
      <c r="M105" s="200"/>
      <c r="N105" s="200"/>
      <c r="O105" s="200"/>
      <c r="P105" s="200"/>
      <c r="Q105" s="34"/>
      <c r="R105" s="201">
        <f>AVERAGE(AQ101+AS78)</f>
        <v>1.1926384615384618</v>
      </c>
      <c r="S105" s="201"/>
      <c r="T105" s="201"/>
      <c r="U105" s="201"/>
      <c r="V105" s="201"/>
      <c r="W105" s="201"/>
      <c r="X105" s="201"/>
      <c r="Y105" s="201"/>
      <c r="Z105" s="201"/>
      <c r="AA105" s="201"/>
      <c r="AB105" s="201"/>
      <c r="AC105" s="201"/>
      <c r="AD105" s="201"/>
      <c r="AE105" s="201"/>
      <c r="AF105" s="201"/>
      <c r="AG105" s="201"/>
      <c r="AH105" s="201"/>
      <c r="AI105" s="202"/>
      <c r="AJ105" s="21"/>
      <c r="AK105" s="18"/>
      <c r="AL105" s="19"/>
      <c r="AM105" s="19"/>
      <c r="AN105" s="19"/>
      <c r="AO105" s="19"/>
      <c r="AP105" s="19"/>
      <c r="AQ105" s="19"/>
      <c r="AR105" s="19"/>
      <c r="AS105" s="26"/>
      <c r="AT105" s="13"/>
      <c r="AU105" s="13"/>
      <c r="AV105" s="13"/>
      <c r="AW105" s="13"/>
    </row>
    <row r="106" spans="1:49">
      <c r="A106" s="18"/>
      <c r="B106" s="203"/>
      <c r="C106" s="203"/>
      <c r="D106" s="203"/>
      <c r="E106" s="19"/>
      <c r="F106" s="19"/>
      <c r="G106" s="19"/>
      <c r="H106" s="19"/>
      <c r="I106" s="19"/>
      <c r="J106" s="203"/>
      <c r="K106" s="203"/>
      <c r="L106" s="203"/>
      <c r="M106" s="203"/>
      <c r="N106" s="203"/>
      <c r="O106" s="203"/>
      <c r="P106" s="203"/>
      <c r="Q106" s="203"/>
      <c r="R106" s="203"/>
      <c r="S106" s="203"/>
      <c r="T106" s="203"/>
      <c r="U106" s="203"/>
      <c r="V106" s="203"/>
      <c r="W106" s="204"/>
      <c r="X106" s="204"/>
      <c r="Y106" s="204"/>
      <c r="Z106" s="204"/>
      <c r="AA106" s="204"/>
      <c r="AB106" s="204"/>
      <c r="AC106" s="204"/>
      <c r="AD106" s="204"/>
      <c r="AE106" s="204"/>
      <c r="AF106" s="204"/>
      <c r="AG106" s="13"/>
      <c r="AH106" s="13"/>
      <c r="AI106" s="13"/>
      <c r="AJ106" s="13"/>
      <c r="AK106" s="25"/>
      <c r="AL106" s="19"/>
      <c r="AM106" s="19"/>
      <c r="AN106" s="19"/>
      <c r="AO106" s="19"/>
      <c r="AP106" s="19"/>
      <c r="AQ106" s="19"/>
      <c r="AR106" s="19"/>
      <c r="AS106" s="26"/>
      <c r="AT106" s="13"/>
      <c r="AU106" s="13"/>
      <c r="AV106" s="13"/>
      <c r="AW106" s="13"/>
    </row>
    <row r="107" spans="1:49">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9"/>
      <c r="AM107" s="19"/>
      <c r="AN107" s="19"/>
      <c r="AO107" s="19"/>
      <c r="AP107" s="19"/>
      <c r="AQ107" s="19"/>
      <c r="AR107" s="19"/>
      <c r="AS107" s="18"/>
      <c r="AT107" s="13"/>
      <c r="AU107" s="13"/>
      <c r="AV107" s="13"/>
      <c r="AW107" s="13"/>
    </row>
    <row r="108" spans="1:49" ht="18">
      <c r="A108" s="212" t="s">
        <v>241</v>
      </c>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18"/>
      <c r="AM108" s="18"/>
      <c r="AN108" s="18"/>
      <c r="AO108" s="18"/>
      <c r="AP108" s="18"/>
      <c r="AQ108" s="18"/>
      <c r="AR108" s="18"/>
      <c r="AS108" s="18"/>
      <c r="AT108" s="13"/>
      <c r="AU108" s="13"/>
      <c r="AV108" s="13"/>
      <c r="AW108" s="13"/>
    </row>
    <row r="109" spans="1:49">
      <c r="A109" s="213"/>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18"/>
      <c r="AM109" s="18"/>
      <c r="AN109" s="18"/>
      <c r="AO109" s="18"/>
      <c r="AP109" s="18"/>
      <c r="AQ109" s="18"/>
      <c r="AR109" s="18"/>
      <c r="AS109" s="19"/>
      <c r="AT109" s="13"/>
      <c r="AU109" s="13"/>
      <c r="AV109" s="13"/>
      <c r="AW109" s="13"/>
    </row>
    <row r="110" spans="1:49" ht="15.75" thickBo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9"/>
      <c r="AM110" s="19"/>
      <c r="AN110" s="19"/>
      <c r="AO110" s="19"/>
      <c r="AP110" s="19"/>
      <c r="AQ110" s="19"/>
      <c r="AR110" s="19"/>
      <c r="AS110" s="19"/>
      <c r="AT110" s="13"/>
      <c r="AU110" s="13"/>
      <c r="AV110" s="13"/>
      <c r="AW110" s="13"/>
    </row>
    <row r="111" spans="1:49" ht="36.75" thickBot="1">
      <c r="A111" s="53" t="s">
        <v>242</v>
      </c>
      <c r="B111" s="53" t="s">
        <v>243</v>
      </c>
      <c r="C111" s="58" t="s">
        <v>244</v>
      </c>
      <c r="D111" s="214" t="s">
        <v>245</v>
      </c>
      <c r="E111" s="214"/>
      <c r="F111" s="54" t="s">
        <v>246</v>
      </c>
      <c r="G111" s="59" t="s">
        <v>247</v>
      </c>
      <c r="Q111" s="18"/>
      <c r="R111" s="18"/>
      <c r="S111" s="18"/>
      <c r="T111" s="18"/>
      <c r="U111" s="18"/>
      <c r="V111" s="18"/>
      <c r="W111" s="18"/>
      <c r="X111" s="18"/>
      <c r="Y111" s="18"/>
      <c r="Z111" s="18"/>
      <c r="AA111" s="18"/>
      <c r="AB111" s="18"/>
      <c r="AC111" s="18"/>
      <c r="AD111" s="18"/>
      <c r="AE111" s="18"/>
      <c r="AF111" s="18"/>
      <c r="AG111" s="18"/>
      <c r="AH111" s="18"/>
      <c r="AI111" s="18"/>
      <c r="AJ111" s="18"/>
      <c r="AK111" s="18"/>
      <c r="AL111" s="19"/>
      <c r="AM111" s="19"/>
      <c r="AN111" s="19"/>
      <c r="AO111" s="19"/>
      <c r="AP111" s="19"/>
      <c r="AQ111" s="19"/>
      <c r="AR111" s="19"/>
      <c r="AS111" s="19"/>
      <c r="AT111" s="13"/>
      <c r="AU111" s="13"/>
      <c r="AV111" s="13"/>
      <c r="AW111" s="13"/>
    </row>
    <row r="112" spans="1:49" ht="15.75" thickBot="1">
      <c r="A112" s="52">
        <v>1</v>
      </c>
      <c r="B112" s="60">
        <v>44592</v>
      </c>
      <c r="C112" s="61" t="s">
        <v>248</v>
      </c>
      <c r="D112" s="211" t="s">
        <v>198</v>
      </c>
      <c r="E112" s="211"/>
      <c r="F112" s="55" t="s">
        <v>198</v>
      </c>
      <c r="G112" s="62" t="s">
        <v>198</v>
      </c>
      <c r="Q112" s="18"/>
      <c r="R112" s="18"/>
      <c r="S112" s="18"/>
      <c r="T112" s="18"/>
      <c r="U112" s="18"/>
      <c r="V112" s="18"/>
      <c r="W112" s="18"/>
      <c r="X112" s="18"/>
      <c r="Y112" s="18"/>
      <c r="Z112" s="18"/>
      <c r="AA112" s="18"/>
      <c r="AB112" s="18"/>
      <c r="AC112" s="18"/>
      <c r="AD112" s="18"/>
      <c r="AE112" s="18"/>
      <c r="AF112" s="18"/>
      <c r="AG112" s="18"/>
      <c r="AH112" s="18"/>
      <c r="AI112" s="18"/>
      <c r="AJ112" s="18"/>
      <c r="AK112" s="18"/>
      <c r="AL112" s="19"/>
      <c r="AM112" s="19"/>
      <c r="AN112" s="19"/>
      <c r="AO112" s="19"/>
      <c r="AP112" s="19"/>
      <c r="AQ112" s="19"/>
      <c r="AR112" s="19"/>
      <c r="AS112" s="19"/>
      <c r="AT112" s="13"/>
      <c r="AU112" s="13"/>
      <c r="AV112" s="13"/>
      <c r="AW112" s="13"/>
    </row>
    <row r="113" spans="1:49" ht="214.5" thickBot="1">
      <c r="A113" s="52">
        <v>2</v>
      </c>
      <c r="B113" s="60">
        <v>44764</v>
      </c>
      <c r="C113" s="61" t="s">
        <v>249</v>
      </c>
      <c r="D113" s="211" t="s">
        <v>250</v>
      </c>
      <c r="E113" s="211"/>
      <c r="F113" s="55" t="s">
        <v>251</v>
      </c>
      <c r="G113" s="63">
        <v>44592</v>
      </c>
      <c r="Q113" s="18"/>
      <c r="R113" s="18"/>
      <c r="S113" s="18"/>
      <c r="T113" s="18"/>
      <c r="U113" s="18"/>
      <c r="V113" s="18"/>
      <c r="W113" s="18"/>
      <c r="X113" s="18"/>
      <c r="Y113" s="18"/>
      <c r="Z113" s="18"/>
      <c r="AA113" s="18"/>
      <c r="AB113" s="18"/>
      <c r="AC113" s="18"/>
      <c r="AD113" s="18"/>
      <c r="AE113" s="18"/>
      <c r="AF113" s="18"/>
      <c r="AG113" s="18"/>
      <c r="AH113" s="18"/>
      <c r="AI113" s="18"/>
      <c r="AJ113" s="18"/>
      <c r="AK113" s="18"/>
      <c r="AL113" s="19"/>
      <c r="AM113" s="19"/>
      <c r="AN113" s="19"/>
      <c r="AO113" s="19"/>
      <c r="AP113" s="19"/>
      <c r="AQ113" s="19"/>
      <c r="AR113" s="19"/>
      <c r="AS113" s="19"/>
      <c r="AT113" s="13"/>
      <c r="AU113" s="13"/>
      <c r="AV113" s="13"/>
      <c r="AW113" s="13"/>
    </row>
    <row r="114" spans="1:49" ht="15.75" thickBot="1">
      <c r="A114" s="35"/>
      <c r="B114" s="52"/>
      <c r="C114" s="61"/>
      <c r="D114" s="211" t="s">
        <v>252</v>
      </c>
      <c r="E114" s="211"/>
      <c r="F114" s="55"/>
      <c r="G114" s="62"/>
      <c r="Q114" s="18"/>
      <c r="R114" s="18"/>
      <c r="S114" s="18"/>
      <c r="T114" s="18"/>
      <c r="U114" s="18"/>
      <c r="V114" s="18"/>
      <c r="W114" s="18"/>
      <c r="X114" s="18"/>
      <c r="Y114" s="18"/>
      <c r="Z114" s="18"/>
      <c r="AA114" s="18"/>
      <c r="AB114" s="18"/>
      <c r="AC114" s="18"/>
      <c r="AD114" s="18"/>
      <c r="AE114" s="18"/>
      <c r="AF114" s="18"/>
      <c r="AG114" s="18"/>
      <c r="AH114" s="18"/>
      <c r="AI114" s="18"/>
      <c r="AJ114" s="18"/>
      <c r="AK114" s="18"/>
      <c r="AL114" s="19"/>
      <c r="AM114" s="19"/>
      <c r="AN114" s="19"/>
      <c r="AO114" s="19"/>
      <c r="AP114" s="19"/>
      <c r="AQ114" s="19"/>
      <c r="AR114" s="19"/>
      <c r="AS114" s="19"/>
      <c r="AT114" s="13"/>
      <c r="AU114" s="13"/>
      <c r="AV114" s="13"/>
      <c r="AW114" s="13"/>
    </row>
    <row r="115" spans="1:49" ht="15.75" thickBot="1">
      <c r="A115" s="35"/>
      <c r="B115" s="52"/>
      <c r="C115" s="61"/>
      <c r="D115" s="211"/>
      <c r="E115" s="211"/>
      <c r="F115" s="55"/>
      <c r="G115" s="62"/>
      <c r="Q115" s="18"/>
      <c r="R115" s="18"/>
      <c r="S115" s="18"/>
      <c r="T115" s="18"/>
      <c r="U115" s="18"/>
      <c r="V115" s="18"/>
      <c r="W115" s="18"/>
      <c r="X115" s="18"/>
      <c r="Y115" s="18"/>
      <c r="Z115" s="18"/>
      <c r="AA115" s="18"/>
      <c r="AB115" s="18"/>
      <c r="AC115" s="18"/>
      <c r="AD115" s="18"/>
      <c r="AE115" s="18"/>
      <c r="AF115" s="18"/>
      <c r="AG115" s="18"/>
      <c r="AH115" s="18"/>
      <c r="AI115" s="18"/>
      <c r="AJ115" s="18"/>
      <c r="AK115" s="18"/>
      <c r="AL115" s="19"/>
      <c r="AM115" s="19"/>
      <c r="AN115" s="19"/>
      <c r="AO115" s="19"/>
      <c r="AP115" s="19"/>
      <c r="AQ115" s="19"/>
      <c r="AR115" s="19"/>
      <c r="AS115" s="19"/>
      <c r="AT115" s="13"/>
      <c r="AU115" s="13"/>
      <c r="AV115" s="13"/>
      <c r="AW115" s="13"/>
    </row>
    <row r="116" spans="1:49" ht="15.75" thickBot="1">
      <c r="A116" s="35"/>
      <c r="B116" s="52"/>
      <c r="C116" s="61"/>
      <c r="D116" s="211"/>
      <c r="E116" s="211"/>
      <c r="F116" s="55"/>
      <c r="G116" s="62"/>
      <c r="Q116" s="18"/>
      <c r="R116" s="18"/>
      <c r="S116" s="18"/>
      <c r="T116" s="18"/>
      <c r="U116" s="18"/>
      <c r="V116" s="18"/>
      <c r="W116" s="18"/>
      <c r="X116" s="18"/>
      <c r="Y116" s="18"/>
      <c r="Z116" s="18"/>
      <c r="AA116" s="18"/>
      <c r="AB116" s="18"/>
      <c r="AC116" s="18"/>
      <c r="AD116" s="18"/>
      <c r="AE116" s="18"/>
      <c r="AF116" s="18"/>
      <c r="AG116" s="18"/>
      <c r="AH116" s="18"/>
      <c r="AI116" s="18"/>
      <c r="AJ116" s="18"/>
      <c r="AK116" s="18"/>
      <c r="AL116" s="19"/>
      <c r="AM116" s="19"/>
      <c r="AN116" s="19"/>
      <c r="AO116" s="19"/>
      <c r="AP116" s="19"/>
      <c r="AQ116" s="19"/>
      <c r="AR116" s="19"/>
      <c r="AS116" s="19"/>
      <c r="AT116" s="13"/>
      <c r="AU116" s="13"/>
      <c r="AV116" s="13"/>
      <c r="AW116" s="13"/>
    </row>
    <row r="117" spans="1:49" ht="15.75" thickBot="1">
      <c r="A117" s="35"/>
      <c r="B117" s="52"/>
      <c r="C117" s="61"/>
      <c r="D117" s="211"/>
      <c r="E117" s="211"/>
      <c r="F117" s="55"/>
      <c r="G117" s="62"/>
      <c r="Q117" s="18"/>
      <c r="R117" s="18"/>
      <c r="S117" s="18"/>
      <c r="T117" s="18"/>
      <c r="U117" s="18"/>
      <c r="V117" s="18"/>
      <c r="W117" s="18"/>
      <c r="X117" s="18"/>
      <c r="Y117" s="18"/>
      <c r="Z117" s="18"/>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row>
    <row r="118" spans="1:49" ht="15.75" thickBot="1">
      <c r="A118" s="35"/>
      <c r="B118" s="52"/>
      <c r="C118" s="61"/>
      <c r="D118" s="211"/>
      <c r="E118" s="211"/>
      <c r="F118" s="55"/>
      <c r="G118" s="62"/>
      <c r="Q118" s="18"/>
      <c r="R118" s="18"/>
      <c r="S118" s="18"/>
      <c r="T118" s="18"/>
      <c r="U118" s="18"/>
      <c r="V118" s="18"/>
      <c r="W118" s="18"/>
      <c r="X118" s="18"/>
      <c r="Y118" s="18"/>
      <c r="Z118" s="18"/>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row>
    <row r="119" spans="1:49" ht="15.75" thickBot="1">
      <c r="A119" s="35"/>
      <c r="B119" s="52"/>
      <c r="C119" s="61"/>
      <c r="D119" s="211"/>
      <c r="E119" s="211"/>
      <c r="F119" s="55"/>
      <c r="G119" s="62"/>
      <c r="Q119" s="18"/>
      <c r="R119" s="18"/>
      <c r="S119" s="18"/>
      <c r="T119" s="18"/>
      <c r="U119" s="18"/>
      <c r="V119" s="18"/>
      <c r="W119" s="18"/>
      <c r="X119" s="18"/>
      <c r="Y119" s="18"/>
      <c r="Z119" s="18"/>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row>
    <row r="120" spans="1:49" ht="15.75" thickBot="1">
      <c r="A120" s="35"/>
      <c r="B120" s="35"/>
      <c r="C120" s="61"/>
      <c r="D120" s="211"/>
      <c r="E120" s="211"/>
      <c r="F120" s="55"/>
      <c r="G120" s="62"/>
      <c r="Q120" s="18"/>
      <c r="R120" s="18"/>
      <c r="S120" s="18"/>
      <c r="T120" s="18"/>
      <c r="U120" s="18"/>
      <c r="V120" s="18"/>
      <c r="W120" s="18"/>
      <c r="X120" s="18"/>
      <c r="Y120" s="18"/>
      <c r="Z120" s="18"/>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row>
    <row r="121" spans="1:49">
      <c r="A121" s="18"/>
      <c r="B121" s="203"/>
      <c r="C121" s="203"/>
      <c r="D121" s="203"/>
      <c r="E121" s="19"/>
      <c r="F121" s="19"/>
      <c r="G121"/>
      <c r="Q121" s="18"/>
      <c r="R121" s="18"/>
      <c r="S121" s="18"/>
      <c r="T121" s="18"/>
      <c r="U121" s="18"/>
      <c r="V121" s="18"/>
      <c r="W121" s="18"/>
      <c r="X121" s="18"/>
      <c r="Y121" s="18"/>
      <c r="Z121" s="18"/>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row>
    <row r="122" spans="1:49" ht="15.75" thickBot="1">
      <c r="A122" s="18"/>
      <c r="B122" s="18"/>
      <c r="C122" s="18"/>
      <c r="D122" s="18"/>
      <c r="F122" s="18"/>
      <c r="G122" s="18"/>
      <c r="I122"/>
      <c r="Q122" s="18"/>
      <c r="R122" s="18"/>
      <c r="S122" s="18"/>
      <c r="T122" s="18"/>
      <c r="U122" s="18"/>
      <c r="V122" s="18"/>
      <c r="W122" s="18"/>
      <c r="X122" s="18"/>
      <c r="Y122" s="18"/>
      <c r="Z122" s="18"/>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row>
    <row r="123" spans="1:49" ht="16.5" thickTop="1" thickBot="1">
      <c r="A123" s="162" t="s">
        <v>253</v>
      </c>
      <c r="B123" s="162"/>
      <c r="C123" s="162"/>
      <c r="D123" s="162"/>
      <c r="E123" s="162" t="s">
        <v>254</v>
      </c>
      <c r="F123" s="162"/>
      <c r="G123" s="162"/>
      <c r="H123" s="162"/>
      <c r="I123" s="162" t="s">
        <v>255</v>
      </c>
      <c r="J123" s="162"/>
      <c r="K123" s="162"/>
      <c r="L123" s="162"/>
      <c r="Q123" s="18"/>
      <c r="R123" s="18"/>
      <c r="S123" s="18"/>
      <c r="T123" s="18"/>
      <c r="U123" s="18"/>
      <c r="V123" s="18"/>
      <c r="W123" s="18"/>
      <c r="X123" s="18"/>
      <c r="Y123" s="18"/>
      <c r="Z123" s="18"/>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row>
    <row r="124" spans="1:49" ht="16.5" thickTop="1" thickBot="1">
      <c r="A124" s="162"/>
      <c r="B124" s="162"/>
      <c r="C124" s="162"/>
      <c r="D124" s="162"/>
      <c r="E124" s="162"/>
      <c r="F124" s="162"/>
      <c r="G124" s="162"/>
      <c r="H124" s="162"/>
      <c r="I124" s="162"/>
      <c r="J124" s="162"/>
      <c r="K124" s="162"/>
      <c r="L124" s="162"/>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row>
    <row r="125" spans="1:49" ht="16.5" thickTop="1" thickBot="1">
      <c r="A125" s="162"/>
      <c r="B125" s="162"/>
      <c r="C125" s="162"/>
      <c r="D125" s="162"/>
      <c r="E125" s="162"/>
      <c r="F125" s="162"/>
      <c r="G125" s="162"/>
      <c r="H125" s="162"/>
      <c r="I125" s="162"/>
      <c r="J125" s="162"/>
      <c r="K125" s="162"/>
      <c r="L125" s="162"/>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row>
    <row r="126" spans="1:49">
      <c r="A126" s="139" t="s">
        <v>256</v>
      </c>
      <c r="B126" s="139"/>
      <c r="C126" s="139"/>
      <c r="D126" s="139"/>
      <c r="E126" s="139" t="s">
        <v>257</v>
      </c>
      <c r="F126" s="139"/>
      <c r="G126" s="139"/>
      <c r="H126" s="139"/>
      <c r="I126" s="64" t="s">
        <v>258</v>
      </c>
      <c r="J126" s="140" t="s">
        <v>259</v>
      </c>
      <c r="K126" s="140"/>
      <c r="L126" s="140"/>
      <c r="M126" s="65"/>
      <c r="N126" s="65"/>
      <c r="O126" s="65"/>
      <c r="P126" s="65"/>
      <c r="Q126" s="13"/>
      <c r="R126" s="13"/>
      <c r="S126" s="13"/>
      <c r="T126" s="13"/>
      <c r="U126" s="13"/>
      <c r="V126" s="13"/>
      <c r="W126" s="13"/>
      <c r="X126" s="13"/>
      <c r="Y126" s="13"/>
      <c r="Z126" s="13"/>
    </row>
    <row r="127" spans="1:49">
      <c r="A127" s="64" t="s">
        <v>258</v>
      </c>
      <c r="B127" s="163" t="s">
        <v>260</v>
      </c>
      <c r="C127" s="164"/>
      <c r="D127" s="165"/>
      <c r="E127" s="64" t="s">
        <v>258</v>
      </c>
      <c r="F127" s="140" t="s">
        <v>261</v>
      </c>
      <c r="G127" s="140"/>
      <c r="H127" s="140"/>
      <c r="I127" s="64" t="s">
        <v>258</v>
      </c>
      <c r="J127" s="140" t="s">
        <v>262</v>
      </c>
      <c r="K127" s="140"/>
      <c r="L127" s="140"/>
      <c r="M127" s="65"/>
      <c r="N127" s="65"/>
      <c r="O127" s="65"/>
      <c r="P127" s="65"/>
      <c r="Q127" s="13"/>
      <c r="R127" s="13"/>
      <c r="S127" s="13"/>
      <c r="T127" s="13"/>
      <c r="U127" s="13"/>
      <c r="V127" s="13"/>
      <c r="W127" s="13"/>
      <c r="X127" s="13"/>
      <c r="Y127" s="13"/>
      <c r="Z127" s="13"/>
    </row>
    <row r="128" spans="1:49">
      <c r="A128" s="64" t="s">
        <v>263</v>
      </c>
      <c r="B128" s="341">
        <v>44865</v>
      </c>
      <c r="C128" s="164"/>
      <c r="D128" s="165"/>
      <c r="E128" s="64" t="s">
        <v>264</v>
      </c>
      <c r="F128" s="141">
        <v>44865</v>
      </c>
      <c r="G128" s="141"/>
      <c r="H128" s="141"/>
      <c r="I128" s="64" t="s">
        <v>258</v>
      </c>
      <c r="J128" s="136" t="s">
        <v>265</v>
      </c>
      <c r="K128" s="137"/>
      <c r="L128" s="138"/>
      <c r="Q128" s="13"/>
      <c r="R128" s="13"/>
      <c r="S128" s="13"/>
      <c r="T128" s="13"/>
      <c r="U128" s="13"/>
      <c r="V128" s="13"/>
      <c r="W128" s="13"/>
      <c r="X128" s="13"/>
      <c r="Y128" s="13"/>
      <c r="Z128" s="13"/>
    </row>
    <row r="129" spans="1:26">
      <c r="A129" s="139" t="s">
        <v>266</v>
      </c>
      <c r="B129" s="139"/>
      <c r="C129" s="139"/>
      <c r="D129" s="139"/>
      <c r="E129" s="139" t="s">
        <v>257</v>
      </c>
      <c r="F129" s="139"/>
      <c r="G129" s="139"/>
      <c r="H129" s="139"/>
      <c r="I129" s="64" t="s">
        <v>258</v>
      </c>
      <c r="J129" s="136"/>
      <c r="K129" s="137"/>
      <c r="L129" s="138"/>
      <c r="Q129" s="13"/>
      <c r="R129" s="13"/>
      <c r="S129" s="13"/>
      <c r="T129" s="13"/>
      <c r="U129" s="13"/>
      <c r="V129" s="13"/>
      <c r="W129" s="13"/>
      <c r="X129" s="13"/>
      <c r="Y129" s="13"/>
      <c r="Z129" s="13"/>
    </row>
    <row r="130" spans="1:26">
      <c r="A130" s="64" t="s">
        <v>258</v>
      </c>
      <c r="B130" s="140" t="s">
        <v>267</v>
      </c>
      <c r="C130" s="140"/>
      <c r="D130" s="140"/>
      <c r="E130" s="64" t="s">
        <v>258</v>
      </c>
      <c r="F130" s="140"/>
      <c r="G130" s="140"/>
      <c r="H130" s="140"/>
      <c r="I130" s="64" t="s">
        <v>258</v>
      </c>
      <c r="J130" s="136"/>
      <c r="K130" s="137"/>
      <c r="L130" s="138"/>
      <c r="Q130" s="13"/>
      <c r="R130" s="13"/>
      <c r="S130" s="13"/>
      <c r="T130" s="13"/>
      <c r="U130" s="13"/>
      <c r="V130" s="13"/>
      <c r="W130" s="13"/>
      <c r="X130" s="13"/>
      <c r="Y130" s="13"/>
      <c r="Z130" s="13"/>
    </row>
    <row r="131" spans="1:26" ht="16.5" thickTop="1" thickBot="1">
      <c r="A131" s="64" t="s">
        <v>263</v>
      </c>
      <c r="B131" s="141">
        <v>44861</v>
      </c>
      <c r="C131" s="141"/>
      <c r="D131" s="141"/>
      <c r="E131" s="64" t="s">
        <v>264</v>
      </c>
      <c r="F131" s="141"/>
      <c r="G131" s="141"/>
      <c r="H131" s="141"/>
      <c r="I131" s="64" t="s">
        <v>258</v>
      </c>
      <c r="J131" s="136"/>
      <c r="K131" s="137"/>
      <c r="L131" s="138"/>
      <c r="Q131" s="13"/>
      <c r="R131" s="13"/>
      <c r="S131" s="13"/>
      <c r="T131" s="13"/>
      <c r="U131" s="13"/>
      <c r="V131" s="13"/>
      <c r="W131" s="13"/>
      <c r="X131" s="13"/>
      <c r="Y131" s="13"/>
      <c r="Z131" s="13"/>
    </row>
    <row r="132" spans="1:26" ht="16.5" thickTop="1" thickBot="1">
      <c r="A132" s="139"/>
      <c r="B132" s="139"/>
      <c r="C132" s="139"/>
      <c r="D132" s="139"/>
      <c r="E132" s="139" t="s">
        <v>257</v>
      </c>
      <c r="F132" s="139"/>
      <c r="G132" s="139"/>
      <c r="H132" s="139"/>
      <c r="I132" s="64" t="s">
        <v>258</v>
      </c>
      <c r="J132" s="136"/>
      <c r="K132" s="137"/>
      <c r="L132" s="138"/>
      <c r="Q132" s="13"/>
      <c r="R132" s="13"/>
      <c r="S132" s="13"/>
      <c r="T132" s="13"/>
      <c r="U132" s="13"/>
      <c r="V132" s="13"/>
      <c r="W132" s="13"/>
      <c r="X132" s="13"/>
      <c r="Y132" s="13"/>
      <c r="Z132" s="13"/>
    </row>
    <row r="133" spans="1:26" ht="16.5" thickTop="1" thickBot="1">
      <c r="A133" s="64" t="s">
        <v>258</v>
      </c>
      <c r="B133" s="140" t="s">
        <v>268</v>
      </c>
      <c r="C133" s="140"/>
      <c r="D133" s="140"/>
      <c r="E133" s="64" t="s">
        <v>258</v>
      </c>
      <c r="F133" s="140"/>
      <c r="G133" s="140"/>
      <c r="H133" s="140"/>
      <c r="I133" s="64" t="s">
        <v>258</v>
      </c>
      <c r="J133" s="136"/>
      <c r="K133" s="137"/>
      <c r="L133" s="138"/>
    </row>
    <row r="134" spans="1:26" ht="16.5" thickTop="1" thickBot="1">
      <c r="A134" s="64" t="s">
        <v>263</v>
      </c>
      <c r="B134" s="141">
        <v>44861</v>
      </c>
      <c r="C134" s="141"/>
      <c r="D134" s="141"/>
      <c r="E134" s="64" t="s">
        <v>264</v>
      </c>
      <c r="F134" s="141"/>
      <c r="G134" s="141"/>
      <c r="H134" s="141"/>
      <c r="I134" s="64" t="s">
        <v>258</v>
      </c>
      <c r="J134" s="136"/>
      <c r="K134" s="137"/>
      <c r="L134" s="138"/>
    </row>
    <row r="135" spans="1:26" ht="16.5" thickTop="1" thickBot="1">
      <c r="A135" s="139"/>
      <c r="B135" s="139"/>
      <c r="C135" s="139"/>
      <c r="D135" s="139"/>
      <c r="E135" s="142" t="s">
        <v>269</v>
      </c>
      <c r="F135" s="143"/>
      <c r="G135" s="143"/>
      <c r="H135" s="144"/>
      <c r="I135" s="64" t="s">
        <v>258</v>
      </c>
      <c r="J135" s="136"/>
      <c r="K135" s="137"/>
      <c r="L135" s="138"/>
      <c r="M135" s="23"/>
      <c r="N135" s="23"/>
      <c r="O135" s="23"/>
      <c r="P135" s="23"/>
    </row>
    <row r="136" spans="1:26" ht="16.5" thickTop="1" thickBot="1">
      <c r="A136" s="64" t="s">
        <v>258</v>
      </c>
      <c r="B136" s="140" t="s">
        <v>270</v>
      </c>
      <c r="C136" s="140"/>
      <c r="D136" s="140"/>
      <c r="E136" s="64" t="s">
        <v>258</v>
      </c>
      <c r="F136" s="140" t="s">
        <v>271</v>
      </c>
      <c r="G136" s="140"/>
      <c r="H136" s="140"/>
      <c r="I136" s="64" t="s">
        <v>258</v>
      </c>
      <c r="J136" s="136"/>
      <c r="K136" s="137"/>
      <c r="L136" s="138"/>
      <c r="M136" s="23"/>
      <c r="N136" s="23"/>
      <c r="O136" s="23"/>
      <c r="P136" s="23"/>
    </row>
    <row r="137" spans="1:26" ht="16.5" thickTop="1" thickBot="1">
      <c r="A137" s="64" t="s">
        <v>263</v>
      </c>
      <c r="B137" s="141">
        <v>44860</v>
      </c>
      <c r="C137" s="141"/>
      <c r="D137" s="141"/>
      <c r="E137" s="64" t="s">
        <v>264</v>
      </c>
      <c r="F137" s="141">
        <v>44861</v>
      </c>
      <c r="G137" s="141"/>
      <c r="H137" s="141"/>
      <c r="I137" s="18"/>
      <c r="J137" s="18"/>
      <c r="K137" s="18"/>
      <c r="L137" s="18"/>
      <c r="M137" s="23"/>
      <c r="N137" s="23"/>
      <c r="O137" s="23"/>
      <c r="P137" s="23"/>
    </row>
    <row r="138" spans="1:26" ht="15.75" thickTop="1">
      <c r="A138" s="18"/>
      <c r="B138" s="18"/>
      <c r="C138" s="18"/>
      <c r="D138" s="18"/>
      <c r="I138" s="18"/>
      <c r="J138" s="18"/>
      <c r="K138" s="18"/>
      <c r="L138" s="18"/>
      <c r="M138" s="23"/>
      <c r="N138" s="23"/>
      <c r="O138" s="23"/>
      <c r="P138" s="23"/>
    </row>
    <row r="139" spans="1:26">
      <c r="A139" s="18"/>
      <c r="B139" s="18"/>
      <c r="C139" s="18"/>
      <c r="D139" s="18"/>
      <c r="I139" s="18"/>
      <c r="J139" s="18"/>
      <c r="K139" s="18"/>
      <c r="L139" s="18"/>
      <c r="M139" s="23"/>
      <c r="N139" s="23"/>
      <c r="O139" s="23"/>
      <c r="P139" s="23"/>
    </row>
  </sheetData>
  <sheetProtection formatCells="0" formatColumns="0" formatRows="0" insertColumns="0" insertHyperlinks="0" deleteColumns="0" deleteRows="0" sort="0" autoFilter="0" pivotTables="0"/>
  <mergeCells count="735">
    <mergeCell ref="J93:J96"/>
    <mergeCell ref="I97:I100"/>
    <mergeCell ref="B134:D134"/>
    <mergeCell ref="F137:H137"/>
    <mergeCell ref="J134:L134"/>
    <mergeCell ref="B128:D128"/>
    <mergeCell ref="F128:H128"/>
    <mergeCell ref="J128:L128"/>
    <mergeCell ref="A129:D129"/>
    <mergeCell ref="E129:H129"/>
    <mergeCell ref="J129:L129"/>
    <mergeCell ref="B130:D130"/>
    <mergeCell ref="F130:H130"/>
    <mergeCell ref="J130:L130"/>
    <mergeCell ref="B131:D131"/>
    <mergeCell ref="F131:H131"/>
    <mergeCell ref="J131:L131"/>
    <mergeCell ref="A132:D132"/>
    <mergeCell ref="J132:L132"/>
    <mergeCell ref="B133:D133"/>
    <mergeCell ref="F136:H136"/>
    <mergeCell ref="J133:L133"/>
    <mergeCell ref="D115:E115"/>
    <mergeCell ref="D116:E116"/>
    <mergeCell ref="AH93:AH96"/>
    <mergeCell ref="AI93:AI96"/>
    <mergeCell ref="P97:P100"/>
    <mergeCell ref="Q97:Q100"/>
    <mergeCell ref="R97:R100"/>
    <mergeCell ref="S97:S100"/>
    <mergeCell ref="T97:T100"/>
    <mergeCell ref="U97:U100"/>
    <mergeCell ref="AG97:AG100"/>
    <mergeCell ref="AH97:AH100"/>
    <mergeCell ref="AI97:AI100"/>
    <mergeCell ref="X93:X96"/>
    <mergeCell ref="Y93:Y96"/>
    <mergeCell ref="Z93:Z96"/>
    <mergeCell ref="AA93:AA96"/>
    <mergeCell ref="AB93:AB96"/>
    <mergeCell ref="AC93:AC96"/>
    <mergeCell ref="AD93:AD96"/>
    <mergeCell ref="AE93:AE96"/>
    <mergeCell ref="AF93:AF96"/>
    <mergeCell ref="AG93:AG96"/>
    <mergeCell ref="X97:X100"/>
    <mergeCell ref="Y97:Y100"/>
    <mergeCell ref="Z97:Z100"/>
    <mergeCell ref="AJ89:AJ92"/>
    <mergeCell ref="AP87:AP88"/>
    <mergeCell ref="AQ89:AQ92"/>
    <mergeCell ref="AQ93:AQ96"/>
    <mergeCell ref="AQ97:AQ100"/>
    <mergeCell ref="K89:K92"/>
    <mergeCell ref="K93:K96"/>
    <mergeCell ref="K97:K100"/>
    <mergeCell ref="L89:L92"/>
    <mergeCell ref="M89:M92"/>
    <mergeCell ref="L93:L96"/>
    <mergeCell ref="M93:M96"/>
    <mergeCell ref="L97:L100"/>
    <mergeCell ref="M97:M100"/>
    <mergeCell ref="N89:N92"/>
    <mergeCell ref="O89:O92"/>
    <mergeCell ref="N93:N96"/>
    <mergeCell ref="O93:O96"/>
    <mergeCell ref="N97:N100"/>
    <mergeCell ref="O97:O100"/>
    <mergeCell ref="AD89:AD92"/>
    <mergeCell ref="AE89:AE92"/>
    <mergeCell ref="AF89:AF92"/>
    <mergeCell ref="AG89:AG92"/>
    <mergeCell ref="AK92:AM92"/>
    <mergeCell ref="AK93:AM93"/>
    <mergeCell ref="AK94:AM94"/>
    <mergeCell ref="AK95:AM95"/>
    <mergeCell ref="AK96:AM96"/>
    <mergeCell ref="AK97:AM97"/>
    <mergeCell ref="AK98:AM98"/>
    <mergeCell ref="AK99:AM99"/>
    <mergeCell ref="AK100:AM100"/>
    <mergeCell ref="B85:B88"/>
    <mergeCell ref="B89:B92"/>
    <mergeCell ref="B93:B96"/>
    <mergeCell ref="B97:B100"/>
    <mergeCell ref="C85:D88"/>
    <mergeCell ref="C89:D92"/>
    <mergeCell ref="C93:D96"/>
    <mergeCell ref="C97:D100"/>
    <mergeCell ref="E74:E77"/>
    <mergeCell ref="A81:AS81"/>
    <mergeCell ref="F74:F77"/>
    <mergeCell ref="G74:G77"/>
    <mergeCell ref="G97:G100"/>
    <mergeCell ref="AH86:AI87"/>
    <mergeCell ref="AJ86:AJ88"/>
    <mergeCell ref="AJ93:AJ96"/>
    <mergeCell ref="AJ97:AJ100"/>
    <mergeCell ref="AK85:AQ86"/>
    <mergeCell ref="AK87:AM88"/>
    <mergeCell ref="AN87:AN88"/>
    <mergeCell ref="AO87:AO88"/>
    <mergeCell ref="AK89:AM89"/>
    <mergeCell ref="AK90:AM90"/>
    <mergeCell ref="AK91:AM91"/>
    <mergeCell ref="E70:E73"/>
    <mergeCell ref="E26:E57"/>
    <mergeCell ref="E58:E69"/>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D24:D25"/>
    <mergeCell ref="A23:E23"/>
    <mergeCell ref="F23:M23"/>
    <mergeCell ref="N26:N29"/>
    <mergeCell ref="O26:O29"/>
    <mergeCell ref="P26:P29"/>
    <mergeCell ref="Q26:Q29"/>
    <mergeCell ref="J26:J29"/>
    <mergeCell ref="K26:K29"/>
    <mergeCell ref="L26:L29"/>
    <mergeCell ref="M26:M29"/>
    <mergeCell ref="D26:D57"/>
    <mergeCell ref="J46:J49"/>
    <mergeCell ref="K46:K49"/>
    <mergeCell ref="L46:L49"/>
    <mergeCell ref="M46:M49"/>
    <mergeCell ref="N46:N49"/>
    <mergeCell ref="J30:J33"/>
    <mergeCell ref="K30:K33"/>
    <mergeCell ref="L30:L33"/>
    <mergeCell ref="M30:M33"/>
    <mergeCell ref="N30:N33"/>
    <mergeCell ref="J50:J53"/>
    <mergeCell ref="K50:K53"/>
    <mergeCell ref="AB23:AC24"/>
    <mergeCell ref="N23:O24"/>
    <mergeCell ref="P23:Q24"/>
    <mergeCell ref="W26:W29"/>
    <mergeCell ref="T26:T29"/>
    <mergeCell ref="U26:U29"/>
    <mergeCell ref="V26:V29"/>
    <mergeCell ref="Z26:Z29"/>
    <mergeCell ref="AA26:AA29"/>
    <mergeCell ref="AB26:AB29"/>
    <mergeCell ref="AC26:AC29"/>
    <mergeCell ref="AS26:AS29"/>
    <mergeCell ref="AF26:AF29"/>
    <mergeCell ref="AG26:AG29"/>
    <mergeCell ref="AH26:AH29"/>
    <mergeCell ref="AI26:AI29"/>
    <mergeCell ref="AJ26:AJ29"/>
    <mergeCell ref="AK26:AK29"/>
    <mergeCell ref="AS54:AS57"/>
    <mergeCell ref="AE54:AE57"/>
    <mergeCell ref="AF54:AF57"/>
    <mergeCell ref="AG54:AG57"/>
    <mergeCell ref="AH54:AH57"/>
    <mergeCell ref="AI54:AI57"/>
    <mergeCell ref="AJ54:AJ57"/>
    <mergeCell ref="AN54:AN57"/>
    <mergeCell ref="AS50:AS53"/>
    <mergeCell ref="AG50:AG53"/>
    <mergeCell ref="AH50:AH53"/>
    <mergeCell ref="AI50:AI53"/>
    <mergeCell ref="AJ50:AJ53"/>
    <mergeCell ref="AK50:AK53"/>
    <mergeCell ref="AL50:AL53"/>
    <mergeCell ref="AS46:AS49"/>
    <mergeCell ref="AF46:AF49"/>
    <mergeCell ref="Y58:Y61"/>
    <mergeCell ref="Z58:Z61"/>
    <mergeCell ref="AA58:AA61"/>
    <mergeCell ref="J54:J57"/>
    <mergeCell ref="K54:K57"/>
    <mergeCell ref="L54:L57"/>
    <mergeCell ref="AL26:AL29"/>
    <mergeCell ref="AM26:AM29"/>
    <mergeCell ref="AN26:AN29"/>
    <mergeCell ref="Y54:Y57"/>
    <mergeCell ref="Z54:Z57"/>
    <mergeCell ref="AA54:AA57"/>
    <mergeCell ref="AB54:AB57"/>
    <mergeCell ref="X54:X57"/>
    <mergeCell ref="M54:M57"/>
    <mergeCell ref="N54:N57"/>
    <mergeCell ref="O54:O57"/>
    <mergeCell ref="P54:P57"/>
    <mergeCell ref="Q54:Q57"/>
    <mergeCell ref="R54:R57"/>
    <mergeCell ref="P46:P49"/>
    <mergeCell ref="Q46:Q49"/>
    <mergeCell ref="S46:S49"/>
    <mergeCell ref="O34:O37"/>
    <mergeCell ref="AD26:AD29"/>
    <mergeCell ref="AE26:AE29"/>
    <mergeCell ref="R26:R29"/>
    <mergeCell ref="S26:S29"/>
    <mergeCell ref="X26:X29"/>
    <mergeCell ref="Y26:Y29"/>
    <mergeCell ref="S54:S57"/>
    <mergeCell ref="T54:T57"/>
    <mergeCell ref="U54:U57"/>
    <mergeCell ref="U46:U49"/>
    <mergeCell ref="V46:V49"/>
    <mergeCell ref="W46:W49"/>
    <mergeCell ref="X46:X49"/>
    <mergeCell ref="AA30:AA33"/>
    <mergeCell ref="AB30:AB33"/>
    <mergeCell ref="AC30:AC33"/>
    <mergeCell ref="AD30:AD33"/>
    <mergeCell ref="AE30:AE33"/>
    <mergeCell ref="AA38:AA41"/>
    <mergeCell ref="AB38:AB41"/>
    <mergeCell ref="AC38:AC41"/>
    <mergeCell ref="AD38:AD41"/>
    <mergeCell ref="AE38:AE41"/>
    <mergeCell ref="Y46:Y49"/>
    <mergeCell ref="P58:P61"/>
    <mergeCell ref="Q58:Q61"/>
    <mergeCell ref="R58:R61"/>
    <mergeCell ref="O50:O53"/>
    <mergeCell ref="T30:T33"/>
    <mergeCell ref="S50:S53"/>
    <mergeCell ref="O38:O41"/>
    <mergeCell ref="X50:X53"/>
    <mergeCell ref="P38:P41"/>
    <mergeCell ref="S58:S61"/>
    <mergeCell ref="T46:T49"/>
    <mergeCell ref="T34:T37"/>
    <mergeCell ref="O58:O61"/>
    <mergeCell ref="V58:V61"/>
    <mergeCell ref="W58:W61"/>
    <mergeCell ref="X58:X61"/>
    <mergeCell ref="P34:P37"/>
    <mergeCell ref="Q34:Q37"/>
    <mergeCell ref="V34:V37"/>
    <mergeCell ref="W34:W37"/>
    <mergeCell ref="X34:X37"/>
    <mergeCell ref="O46:O49"/>
    <mergeCell ref="R46:R49"/>
    <mergeCell ref="AH58:AH61"/>
    <mergeCell ref="AI58:AI61"/>
    <mergeCell ref="AJ58:AJ61"/>
    <mergeCell ref="AK58:AK61"/>
    <mergeCell ref="AL58:AL61"/>
    <mergeCell ref="AM58:AM61"/>
    <mergeCell ref="AB58:AB61"/>
    <mergeCell ref="AC58:AC61"/>
    <mergeCell ref="AD58:AD61"/>
    <mergeCell ref="AE58:AE61"/>
    <mergeCell ref="AF58:AF61"/>
    <mergeCell ref="AG58:AG61"/>
    <mergeCell ref="AC54:AC57"/>
    <mergeCell ref="AD54:AD57"/>
    <mergeCell ref="AL54:AL57"/>
    <mergeCell ref="AM54:AM57"/>
    <mergeCell ref="AK54:AK57"/>
    <mergeCell ref="A58:A69"/>
    <mergeCell ref="B58:B69"/>
    <mergeCell ref="C58:C69"/>
    <mergeCell ref="AS58:AS61"/>
    <mergeCell ref="AN58:AN61"/>
    <mergeCell ref="AJ66:AJ69"/>
    <mergeCell ref="AK66:AK69"/>
    <mergeCell ref="AB62:AB65"/>
    <mergeCell ref="AC62:AC65"/>
    <mergeCell ref="AD62:AD65"/>
    <mergeCell ref="AE62:AE65"/>
    <mergeCell ref="AF62:AF65"/>
    <mergeCell ref="U66:U69"/>
    <mergeCell ref="V66:V69"/>
    <mergeCell ref="W66:W69"/>
    <mergeCell ref="X66:X69"/>
    <mergeCell ref="Y66:Y69"/>
    <mergeCell ref="Z66:Z69"/>
    <mergeCell ref="U62:U65"/>
    <mergeCell ref="U70:U73"/>
    <mergeCell ref="V70:V73"/>
    <mergeCell ref="W70:W73"/>
    <mergeCell ref="L70:L73"/>
    <mergeCell ref="M70:M73"/>
    <mergeCell ref="N70:N73"/>
    <mergeCell ref="O70:O73"/>
    <mergeCell ref="P70:P73"/>
    <mergeCell ref="Q70:Q73"/>
    <mergeCell ref="S70:S73"/>
    <mergeCell ref="T70:T73"/>
    <mergeCell ref="A70:A73"/>
    <mergeCell ref="B70:B73"/>
    <mergeCell ref="C70:C73"/>
    <mergeCell ref="J70:J73"/>
    <mergeCell ref="K70:K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X70:X73"/>
    <mergeCell ref="Y70:Y73"/>
    <mergeCell ref="Z70:Z73"/>
    <mergeCell ref="AA70:AA73"/>
    <mergeCell ref="AB70:AB73"/>
    <mergeCell ref="AC70:AC73"/>
    <mergeCell ref="R70:R73"/>
    <mergeCell ref="U74:U77"/>
    <mergeCell ref="V74:V77"/>
    <mergeCell ref="W74:W77"/>
    <mergeCell ref="L74:L77"/>
    <mergeCell ref="M74:M77"/>
    <mergeCell ref="N74:N77"/>
    <mergeCell ref="O74:O77"/>
    <mergeCell ref="P74:P77"/>
    <mergeCell ref="Q74:Q77"/>
    <mergeCell ref="S74:S77"/>
    <mergeCell ref="T74:T77"/>
    <mergeCell ref="A74:A77"/>
    <mergeCell ref="B74:B77"/>
    <mergeCell ref="C74:C77"/>
    <mergeCell ref="J74:J77"/>
    <mergeCell ref="K74:K77"/>
    <mergeCell ref="AS74:AS77"/>
    <mergeCell ref="AJ74:AJ77"/>
    <mergeCell ref="AK74:AK77"/>
    <mergeCell ref="AL74:AL77"/>
    <mergeCell ref="AM74:AM77"/>
    <mergeCell ref="AN74:AN77"/>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V62:V65"/>
    <mergeCell ref="W62:W65"/>
    <mergeCell ref="AA66:AA69"/>
    <mergeCell ref="X62:X65"/>
    <mergeCell ref="Y62:Y65"/>
    <mergeCell ref="Z62:Z65"/>
    <mergeCell ref="O66:O69"/>
    <mergeCell ref="P66:P69"/>
    <mergeCell ref="Q66:Q69"/>
    <mergeCell ref="R66:R69"/>
    <mergeCell ref="S66:S69"/>
    <mergeCell ref="T66:T69"/>
    <mergeCell ref="AA62:AA65"/>
    <mergeCell ref="O62:O65"/>
    <mergeCell ref="P62:P65"/>
    <mergeCell ref="Q62:Q65"/>
    <mergeCell ref="R62:R65"/>
    <mergeCell ref="S62:S65"/>
    <mergeCell ref="T62:T65"/>
    <mergeCell ref="AA50:AA53"/>
    <mergeCell ref="AB50:AB53"/>
    <mergeCell ref="AC50:AC53"/>
    <mergeCell ref="AD50:AD53"/>
    <mergeCell ref="AE50:AE53"/>
    <mergeCell ref="AF50:AF53"/>
    <mergeCell ref="AM50:AM53"/>
    <mergeCell ref="AN50:AN53"/>
    <mergeCell ref="J38:J41"/>
    <mergeCell ref="K38:K41"/>
    <mergeCell ref="L38:L41"/>
    <mergeCell ref="M38:M41"/>
    <mergeCell ref="N38:N41"/>
    <mergeCell ref="AG46:AG49"/>
    <mergeCell ref="AH46:AH49"/>
    <mergeCell ref="AI46:AI49"/>
    <mergeCell ref="AJ46:AJ49"/>
    <mergeCell ref="AK46:AK49"/>
    <mergeCell ref="AL46:AL49"/>
    <mergeCell ref="AA46:AA49"/>
    <mergeCell ref="AB46:AB49"/>
    <mergeCell ref="AC46:AC49"/>
    <mergeCell ref="AD46:AD49"/>
    <mergeCell ref="AE46:AE49"/>
    <mergeCell ref="AS30:AS33"/>
    <mergeCell ref="AG30:AG33"/>
    <mergeCell ref="AH30:AH33"/>
    <mergeCell ref="AI30:AI33"/>
    <mergeCell ref="AJ30:AJ33"/>
    <mergeCell ref="AK30:AK33"/>
    <mergeCell ref="AL30:AL33"/>
    <mergeCell ref="S30:S33"/>
    <mergeCell ref="S34:S37"/>
    <mergeCell ref="AF30:AF33"/>
    <mergeCell ref="U30:U33"/>
    <mergeCell ref="V30:V33"/>
    <mergeCell ref="W30:W33"/>
    <mergeCell ref="X30:X33"/>
    <mergeCell ref="Y30:Y33"/>
    <mergeCell ref="Z30:Z33"/>
    <mergeCell ref="AM34:AM37"/>
    <mergeCell ref="AN34:AN37"/>
    <mergeCell ref="U34:U37"/>
    <mergeCell ref="Y34:Y37"/>
    <mergeCell ref="Z34:Z37"/>
    <mergeCell ref="AM30:AM33"/>
    <mergeCell ref="AN30:AN33"/>
    <mergeCell ref="AS34:AS37"/>
    <mergeCell ref="J34:J37"/>
    <mergeCell ref="K34:K37"/>
    <mergeCell ref="L34:L37"/>
    <mergeCell ref="M34:M37"/>
    <mergeCell ref="N34:N37"/>
    <mergeCell ref="O30:O33"/>
    <mergeCell ref="P30:P33"/>
    <mergeCell ref="Q30:Q33"/>
    <mergeCell ref="R30:R33"/>
    <mergeCell ref="R34:R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AM38:AM41"/>
    <mergeCell ref="AN38:AN41"/>
    <mergeCell ref="AS38:AS41"/>
    <mergeCell ref="AG38:AG41"/>
    <mergeCell ref="AH38:AH41"/>
    <mergeCell ref="AI38:AI41"/>
    <mergeCell ref="AJ38:AJ41"/>
    <mergeCell ref="AK38:AK41"/>
    <mergeCell ref="AL38:AL41"/>
    <mergeCell ref="AF38:AF41"/>
    <mergeCell ref="U38:U41"/>
    <mergeCell ref="V38:V41"/>
    <mergeCell ref="W38:W41"/>
    <mergeCell ref="X38:X41"/>
    <mergeCell ref="Y38:Y41"/>
    <mergeCell ref="Z38:Z41"/>
    <mergeCell ref="O42:O45"/>
    <mergeCell ref="P42:P45"/>
    <mergeCell ref="Q42:Q45"/>
    <mergeCell ref="R42:R45"/>
    <mergeCell ref="S42:S45"/>
    <mergeCell ref="T42:T45"/>
    <mergeCell ref="R38:R41"/>
    <mergeCell ref="S38:S41"/>
    <mergeCell ref="T38:T41"/>
    <mergeCell ref="Q38:Q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Z46:Z49"/>
    <mergeCell ref="U42:U45"/>
    <mergeCell ref="V42:V45"/>
    <mergeCell ref="W42:W45"/>
    <mergeCell ref="X42:X45"/>
    <mergeCell ref="Y42:Y45"/>
    <mergeCell ref="Z42:Z45"/>
    <mergeCell ref="AM42:AM45"/>
    <mergeCell ref="AN42:AN45"/>
    <mergeCell ref="AM46:AM49"/>
    <mergeCell ref="AN46:AN49"/>
    <mergeCell ref="Y50:Y53"/>
    <mergeCell ref="Z50:Z53"/>
    <mergeCell ref="T50:T53"/>
    <mergeCell ref="U50:U53"/>
    <mergeCell ref="V50:V53"/>
    <mergeCell ref="W50:W53"/>
    <mergeCell ref="V54:V57"/>
    <mergeCell ref="W54:W57"/>
    <mergeCell ref="J66:J69"/>
    <mergeCell ref="K66:K69"/>
    <mergeCell ref="L66:L69"/>
    <mergeCell ref="M66:M69"/>
    <mergeCell ref="N66:N69"/>
    <mergeCell ref="L50:L53"/>
    <mergeCell ref="M50:M53"/>
    <mergeCell ref="N50:N53"/>
    <mergeCell ref="P50:P53"/>
    <mergeCell ref="Q50:Q53"/>
    <mergeCell ref="R50:R53"/>
    <mergeCell ref="L62:L65"/>
    <mergeCell ref="M62:M65"/>
    <mergeCell ref="N62:N65"/>
    <mergeCell ref="T58:T61"/>
    <mergeCell ref="U58:U61"/>
    <mergeCell ref="H66:H69"/>
    <mergeCell ref="I66:I69"/>
    <mergeCell ref="J42:J45"/>
    <mergeCell ref="K42:K45"/>
    <mergeCell ref="L42:L45"/>
    <mergeCell ref="M42:M45"/>
    <mergeCell ref="N42:N45"/>
    <mergeCell ref="J62:J65"/>
    <mergeCell ref="K62:K65"/>
    <mergeCell ref="J58:J61"/>
    <mergeCell ref="K58:K61"/>
    <mergeCell ref="N58:N61"/>
    <mergeCell ref="L58:L61"/>
    <mergeCell ref="M58:M61"/>
    <mergeCell ref="I46:I49"/>
    <mergeCell ref="AM62:AM65"/>
    <mergeCell ref="AN62:AN65"/>
    <mergeCell ref="AS62:AS65"/>
    <mergeCell ref="AG62:AG65"/>
    <mergeCell ref="AH62:AH65"/>
    <mergeCell ref="AI62:AI65"/>
    <mergeCell ref="AJ62:AJ65"/>
    <mergeCell ref="AK62:AK65"/>
    <mergeCell ref="AL62:AL65"/>
    <mergeCell ref="AM66:AM69"/>
    <mergeCell ref="AN66:AN69"/>
    <mergeCell ref="AS66:AS69"/>
    <mergeCell ref="AG66:AG69"/>
    <mergeCell ref="AH66:AH69"/>
    <mergeCell ref="AI66:AI69"/>
    <mergeCell ref="AB66:AB69"/>
    <mergeCell ref="AC66:AC69"/>
    <mergeCell ref="AD66:AD69"/>
    <mergeCell ref="AE66:AE69"/>
    <mergeCell ref="AF66:AF69"/>
    <mergeCell ref="AL66:AL69"/>
    <mergeCell ref="H70:H73"/>
    <mergeCell ref="I70:I73"/>
    <mergeCell ref="H74:H77"/>
    <mergeCell ref="I74:I77"/>
    <mergeCell ref="D58:D69"/>
    <mergeCell ref="D70:D73"/>
    <mergeCell ref="D74:D77"/>
    <mergeCell ref="E123:H125"/>
    <mergeCell ref="I123:L125"/>
    <mergeCell ref="I93:I96"/>
    <mergeCell ref="H93:H96"/>
    <mergeCell ref="J85:AJ85"/>
    <mergeCell ref="J86:K87"/>
    <mergeCell ref="L86:M87"/>
    <mergeCell ref="N86:O87"/>
    <mergeCell ref="P86:Q87"/>
    <mergeCell ref="R86:S87"/>
    <mergeCell ref="T86:U87"/>
    <mergeCell ref="V86:W87"/>
    <mergeCell ref="X86:Y87"/>
    <mergeCell ref="Z86:AA87"/>
    <mergeCell ref="AB86:AC87"/>
    <mergeCell ref="AD86:AE87"/>
    <mergeCell ref="AF86:AG87"/>
    <mergeCell ref="A19:AS19"/>
    <mergeCell ref="J24:J25"/>
    <mergeCell ref="K24:K25"/>
    <mergeCell ref="L24:L25"/>
    <mergeCell ref="M24:M25"/>
    <mergeCell ref="AP78:AR78"/>
    <mergeCell ref="A24:A25"/>
    <mergeCell ref="B24:B25"/>
    <mergeCell ref="C24:C25"/>
    <mergeCell ref="E24:E25"/>
    <mergeCell ref="AQ24:AQ25"/>
    <mergeCell ref="H50:H53"/>
    <mergeCell ref="I50:I53"/>
    <mergeCell ref="H54:H57"/>
    <mergeCell ref="I54:I57"/>
    <mergeCell ref="H58:H61"/>
    <mergeCell ref="I58:I61"/>
    <mergeCell ref="H62:H65"/>
    <mergeCell ref="I62:I65"/>
    <mergeCell ref="G24:G25"/>
    <mergeCell ref="H24:H25"/>
    <mergeCell ref="F26:F29"/>
    <mergeCell ref="G26:G29"/>
    <mergeCell ref="F30:F33"/>
    <mergeCell ref="AH89:AH92"/>
    <mergeCell ref="AI89:AI92"/>
    <mergeCell ref="V89:V92"/>
    <mergeCell ref="W89:W92"/>
    <mergeCell ref="AB89:AB92"/>
    <mergeCell ref="AC89:AC92"/>
    <mergeCell ref="X89:X92"/>
    <mergeCell ref="Y89:Y92"/>
    <mergeCell ref="Z89:Z92"/>
    <mergeCell ref="I89:I92"/>
    <mergeCell ref="AC97:AC100"/>
    <mergeCell ref="AD97:AD100"/>
    <mergeCell ref="AE97:AE100"/>
    <mergeCell ref="AF97:AF100"/>
    <mergeCell ref="AA97:AA100"/>
    <mergeCell ref="AB97:AB100"/>
    <mergeCell ref="T93:T96"/>
    <mergeCell ref="W97:W100"/>
    <mergeCell ref="P89:P92"/>
    <mergeCell ref="Q89:Q92"/>
    <mergeCell ref="P93:P96"/>
    <mergeCell ref="Q93:Q96"/>
    <mergeCell ref="R93:R96"/>
    <mergeCell ref="S93:S96"/>
    <mergeCell ref="U93:U96"/>
    <mergeCell ref="V93:V96"/>
    <mergeCell ref="W93:W96"/>
    <mergeCell ref="AA89:AA92"/>
    <mergeCell ref="R89:R92"/>
    <mergeCell ref="S89:S92"/>
    <mergeCell ref="T89:T92"/>
    <mergeCell ref="U89:U92"/>
    <mergeCell ref="J97:J100"/>
    <mergeCell ref="D117:E117"/>
    <mergeCell ref="D118:E118"/>
    <mergeCell ref="D119:E119"/>
    <mergeCell ref="D120:E120"/>
    <mergeCell ref="B121:D121"/>
    <mergeCell ref="A108:AK108"/>
    <mergeCell ref="A109:AK109"/>
    <mergeCell ref="D111:E111"/>
    <mergeCell ref="D112:E112"/>
    <mergeCell ref="D113:E113"/>
    <mergeCell ref="D114:E114"/>
    <mergeCell ref="V97:V100"/>
    <mergeCell ref="I85:I88"/>
    <mergeCell ref="H85:H88"/>
    <mergeCell ref="G85:G88"/>
    <mergeCell ref="A105:P105"/>
    <mergeCell ref="R105:AI105"/>
    <mergeCell ref="B106:D106"/>
    <mergeCell ref="J106:O106"/>
    <mergeCell ref="P106:V106"/>
    <mergeCell ref="W106:AF106"/>
    <mergeCell ref="A85:A88"/>
    <mergeCell ref="H89:H92"/>
    <mergeCell ref="H97:H100"/>
    <mergeCell ref="E85:E88"/>
    <mergeCell ref="E89:E92"/>
    <mergeCell ref="E93:E96"/>
    <mergeCell ref="E97:E100"/>
    <mergeCell ref="F85:F88"/>
    <mergeCell ref="F89:F92"/>
    <mergeCell ref="F93:F96"/>
    <mergeCell ref="F97:F100"/>
    <mergeCell ref="G89:G92"/>
    <mergeCell ref="G93:G96"/>
    <mergeCell ref="J89:J92"/>
    <mergeCell ref="A123:D125"/>
    <mergeCell ref="A126:D126"/>
    <mergeCell ref="E126:H126"/>
    <mergeCell ref="J126:L126"/>
    <mergeCell ref="B127:D127"/>
    <mergeCell ref="F127:H127"/>
    <mergeCell ref="J127:L127"/>
    <mergeCell ref="B1:AQ2"/>
    <mergeCell ref="B3:AQ4"/>
    <mergeCell ref="A1:A4"/>
    <mergeCell ref="AQ87:AQ88"/>
    <mergeCell ref="I24:I25"/>
    <mergeCell ref="H26:H29"/>
    <mergeCell ref="I26:I29"/>
    <mergeCell ref="H30:H33"/>
    <mergeCell ref="I30:I33"/>
    <mergeCell ref="H34:H37"/>
    <mergeCell ref="I34:I37"/>
    <mergeCell ref="H38:H41"/>
    <mergeCell ref="I38:I41"/>
    <mergeCell ref="H42:H45"/>
    <mergeCell ref="I42:I45"/>
    <mergeCell ref="H46:H49"/>
    <mergeCell ref="A89:A100"/>
    <mergeCell ref="F50:F53"/>
    <mergeCell ref="G50:G53"/>
    <mergeCell ref="F54:F57"/>
    <mergeCell ref="G54:G57"/>
    <mergeCell ref="F24:F25"/>
    <mergeCell ref="F66:F69"/>
    <mergeCell ref="G66:G69"/>
    <mergeCell ref="F70:F73"/>
    <mergeCell ref="G70:G73"/>
    <mergeCell ref="G30:G33"/>
    <mergeCell ref="F34:F37"/>
    <mergeCell ref="G34:G37"/>
    <mergeCell ref="F38:F41"/>
    <mergeCell ref="G38:G41"/>
    <mergeCell ref="F42:F45"/>
    <mergeCell ref="G42:G45"/>
    <mergeCell ref="F46:F49"/>
    <mergeCell ref="G46:G49"/>
    <mergeCell ref="F58:F61"/>
    <mergeCell ref="G58:G61"/>
    <mergeCell ref="F62:F65"/>
    <mergeCell ref="G62:G65"/>
    <mergeCell ref="J135:L135"/>
    <mergeCell ref="J136:L136"/>
    <mergeCell ref="E132:H132"/>
    <mergeCell ref="F133:H133"/>
    <mergeCell ref="F134:H134"/>
    <mergeCell ref="E135:H135"/>
    <mergeCell ref="B137:D137"/>
    <mergeCell ref="B136:D136"/>
    <mergeCell ref="A135:D135"/>
  </mergeCells>
  <phoneticPr fontId="24" type="noConversion"/>
  <conditionalFormatting sqref="P26:Q26">
    <cfRule type="colorScale" priority="37">
      <colorScale>
        <cfvo type="min"/>
        <cfvo type="max"/>
        <color rgb="FFFFDB75"/>
        <color theme="9" tint="0.39997558519241921"/>
      </colorScale>
    </cfRule>
  </conditionalFormatting>
  <conditionalFormatting sqref="R26:AM26">
    <cfRule type="colorScale" priority="36">
      <colorScale>
        <cfvo type="min"/>
        <cfvo type="max"/>
        <color rgb="FFFFDB75"/>
        <color theme="9" tint="0.39997558519241921"/>
      </colorScale>
    </cfRule>
  </conditionalFormatting>
  <conditionalFormatting sqref="P30:Q30 P34:Q34">
    <cfRule type="colorScale" priority="35">
      <colorScale>
        <cfvo type="min"/>
        <cfvo type="max"/>
        <color rgb="FFFFDB75"/>
        <color theme="9" tint="0.39997558519241921"/>
      </colorScale>
    </cfRule>
  </conditionalFormatting>
  <conditionalFormatting sqref="R34:AM34 R30:AM30">
    <cfRule type="colorScale" priority="34">
      <colorScale>
        <cfvo type="min"/>
        <cfvo type="max"/>
        <color rgb="FFFFDB75"/>
        <color theme="9" tint="0.39997558519241921"/>
      </colorScale>
    </cfRule>
  </conditionalFormatting>
  <conditionalFormatting sqref="P50:Q50 P54:Q54">
    <cfRule type="colorScale" priority="33">
      <colorScale>
        <cfvo type="min"/>
        <cfvo type="max"/>
        <color rgb="FFFFDB75"/>
        <color theme="9" tint="0.39997558519241921"/>
      </colorScale>
    </cfRule>
  </conditionalFormatting>
  <conditionalFormatting sqref="R54:AM54 R50:AM50">
    <cfRule type="colorScale" priority="32">
      <colorScale>
        <cfvo type="min"/>
        <cfvo type="max"/>
        <color rgb="FFFFDB75"/>
        <color theme="9" tint="0.39997558519241921"/>
      </colorScale>
    </cfRule>
  </conditionalFormatting>
  <conditionalFormatting sqref="P46:Q46 P42:Q42">
    <cfRule type="colorScale" priority="31">
      <colorScale>
        <cfvo type="min"/>
        <cfvo type="max"/>
        <color rgb="FFFFDB75"/>
        <color theme="9" tint="0.39997558519241921"/>
      </colorScale>
    </cfRule>
  </conditionalFormatting>
  <conditionalFormatting sqref="R46:AM46 R42:AM42">
    <cfRule type="colorScale" priority="30">
      <colorScale>
        <cfvo type="min"/>
        <cfvo type="max"/>
        <color rgb="FFFFDB75"/>
        <color theme="9" tint="0.39997558519241921"/>
      </colorScale>
    </cfRule>
  </conditionalFormatting>
  <conditionalFormatting sqref="P38:Q38">
    <cfRule type="colorScale" priority="38">
      <colorScale>
        <cfvo type="min"/>
        <cfvo type="max"/>
        <color rgb="FFFFDB75"/>
        <color theme="9" tint="0.39997558519241921"/>
      </colorScale>
    </cfRule>
  </conditionalFormatting>
  <conditionalFormatting sqref="R38:AM38">
    <cfRule type="colorScale" priority="39">
      <colorScale>
        <cfvo type="min"/>
        <cfvo type="max"/>
        <color rgb="FFFFDB75"/>
        <color theme="9" tint="0.39997558519241921"/>
      </colorScale>
    </cfRule>
  </conditionalFormatting>
  <conditionalFormatting sqref="P58:Q58">
    <cfRule type="colorScale" priority="29">
      <colorScale>
        <cfvo type="min"/>
        <cfvo type="max"/>
        <color rgb="FFFFDB75"/>
        <color theme="9" tint="0.39997558519241921"/>
      </colorScale>
    </cfRule>
  </conditionalFormatting>
  <conditionalFormatting sqref="R58:AB58 AD58 AF58 AH58:AM58">
    <cfRule type="colorScale" priority="28">
      <colorScale>
        <cfvo type="min"/>
        <cfvo type="max"/>
        <color rgb="FFFFDB75"/>
        <color theme="9" tint="0.39997558519241921"/>
      </colorScale>
    </cfRule>
  </conditionalFormatting>
  <conditionalFormatting sqref="P66:Q66">
    <cfRule type="colorScale" priority="27">
      <colorScale>
        <cfvo type="min"/>
        <cfvo type="max"/>
        <color rgb="FFFFDB75"/>
        <color theme="9" tint="0.39997558519241921"/>
      </colorScale>
    </cfRule>
  </conditionalFormatting>
  <conditionalFormatting sqref="P62:Q62">
    <cfRule type="colorScale" priority="26">
      <colorScale>
        <cfvo type="min"/>
        <cfvo type="max"/>
        <color rgb="FFFFDB75"/>
        <color theme="9" tint="0.39997558519241921"/>
      </colorScale>
    </cfRule>
  </conditionalFormatting>
  <conditionalFormatting sqref="R66:AI66 U62 AK62:AM62 AM66">
    <cfRule type="colorScale" priority="25">
      <colorScale>
        <cfvo type="min"/>
        <cfvo type="max"/>
        <color rgb="FFFFDB75"/>
        <color theme="9" tint="0.39997558519241921"/>
      </colorScale>
    </cfRule>
  </conditionalFormatting>
  <conditionalFormatting sqref="V62:AB62 AD62 AF62 AH62:AJ62">
    <cfRule type="colorScale" priority="24">
      <colorScale>
        <cfvo type="min"/>
        <cfvo type="max"/>
        <color rgb="FFFFDB75"/>
        <color theme="9" tint="0.39997558519241921"/>
      </colorScale>
    </cfRule>
  </conditionalFormatting>
  <conditionalFormatting sqref="AJ66:AL66">
    <cfRule type="colorScale" priority="23">
      <colorScale>
        <cfvo type="min"/>
        <cfvo type="max"/>
        <color rgb="FFFFDB75"/>
        <color theme="9" tint="0.39997558519241921"/>
      </colorScale>
    </cfRule>
  </conditionalFormatting>
  <conditionalFormatting sqref="R62:T62">
    <cfRule type="colorScale" priority="22">
      <colorScale>
        <cfvo type="min"/>
        <cfvo type="max"/>
        <color rgb="FFFFDB75"/>
        <color theme="9" tint="0.39997558519241921"/>
      </colorScale>
    </cfRule>
  </conditionalFormatting>
  <conditionalFormatting sqref="P70:AB70 AD70 AF70 AH70:AM70">
    <cfRule type="colorScale" priority="18">
      <colorScale>
        <cfvo type="min"/>
        <cfvo type="max"/>
        <color rgb="FFFFDB75"/>
        <color theme="9" tint="0.39997558519241921"/>
      </colorScale>
    </cfRule>
  </conditionalFormatting>
  <conditionalFormatting sqref="L89:M89 L93:M93 L97:M97">
    <cfRule type="colorScale" priority="16">
      <colorScale>
        <cfvo type="min"/>
        <cfvo type="max"/>
        <color rgb="FFFFDB75"/>
        <color theme="9" tint="0.39997558519241921"/>
      </colorScale>
    </cfRule>
  </conditionalFormatting>
  <conditionalFormatting sqref="N89:AB89 N93:AB93 N97:Y97 AA97 AD97:AG97 AI97 AD89:AI89 AD93:AI93">
    <cfRule type="colorScale" priority="17">
      <colorScale>
        <cfvo type="min"/>
        <cfvo type="max"/>
        <color rgb="FFFFDB75"/>
        <color theme="9" tint="0.39997558519241921"/>
      </colorScale>
    </cfRule>
  </conditionalFormatting>
  <conditionalFormatting sqref="Z97">
    <cfRule type="colorScale" priority="15">
      <colorScale>
        <cfvo type="min"/>
        <cfvo type="max"/>
        <color rgb="FFFFDB75"/>
        <color theme="9" tint="0.39997558519241921"/>
      </colorScale>
    </cfRule>
  </conditionalFormatting>
  <conditionalFormatting sqref="AB97">
    <cfRule type="colorScale" priority="14">
      <colorScale>
        <cfvo type="min"/>
        <cfvo type="max"/>
        <color rgb="FFFFDB75"/>
        <color theme="9" tint="0.39997558519241921"/>
      </colorScale>
    </cfRule>
  </conditionalFormatting>
  <conditionalFormatting sqref="AH97">
    <cfRule type="colorScale" priority="13">
      <colorScale>
        <cfvo type="min"/>
        <cfvo type="max"/>
        <color rgb="FFFFDB75"/>
        <color theme="9" tint="0.39997558519241921"/>
      </colorScale>
    </cfRule>
  </conditionalFormatting>
  <conditionalFormatting sqref="AC58">
    <cfRule type="colorScale" priority="12">
      <colorScale>
        <cfvo type="min"/>
        <cfvo type="max"/>
        <color rgb="FFFFDB75"/>
        <color theme="9" tint="0.39997558519241921"/>
      </colorScale>
    </cfRule>
  </conditionalFormatting>
  <conditionalFormatting sqref="AE58">
    <cfRule type="colorScale" priority="11">
      <colorScale>
        <cfvo type="min"/>
        <cfvo type="max"/>
        <color rgb="FFFFDB75"/>
        <color theme="9" tint="0.39997558519241921"/>
      </colorScale>
    </cfRule>
  </conditionalFormatting>
  <conditionalFormatting sqref="AG58">
    <cfRule type="colorScale" priority="10">
      <colorScale>
        <cfvo type="min"/>
        <cfvo type="max"/>
        <color rgb="FFFFDB75"/>
        <color theme="9" tint="0.39997558519241921"/>
      </colorScale>
    </cfRule>
  </conditionalFormatting>
  <conditionalFormatting sqref="AC62">
    <cfRule type="colorScale" priority="9">
      <colorScale>
        <cfvo type="min"/>
        <cfvo type="max"/>
        <color rgb="FFFFDB75"/>
        <color theme="9" tint="0.39997558519241921"/>
      </colorScale>
    </cfRule>
  </conditionalFormatting>
  <conditionalFormatting sqref="AE62">
    <cfRule type="colorScale" priority="8">
      <colorScale>
        <cfvo type="min"/>
        <cfvo type="max"/>
        <color rgb="FFFFDB75"/>
        <color theme="9" tint="0.39997558519241921"/>
      </colorScale>
    </cfRule>
  </conditionalFormatting>
  <conditionalFormatting sqref="AG62">
    <cfRule type="colorScale" priority="7">
      <colorScale>
        <cfvo type="min"/>
        <cfvo type="max"/>
        <color rgb="FFFFDB75"/>
        <color theme="9" tint="0.39997558519241921"/>
      </colorScale>
    </cfRule>
  </conditionalFormatting>
  <conditionalFormatting sqref="AC70">
    <cfRule type="colorScale" priority="6">
      <colorScale>
        <cfvo type="min"/>
        <cfvo type="max"/>
        <color rgb="FFFFDB75"/>
        <color theme="9" tint="0.39997558519241921"/>
      </colorScale>
    </cfRule>
  </conditionalFormatting>
  <conditionalFormatting sqref="AE70">
    <cfRule type="colorScale" priority="5">
      <colorScale>
        <cfvo type="min"/>
        <cfvo type="max"/>
        <color rgb="FFFFDB75"/>
        <color theme="9" tint="0.39997558519241921"/>
      </colorScale>
    </cfRule>
  </conditionalFormatting>
  <conditionalFormatting sqref="AG70">
    <cfRule type="colorScale" priority="4">
      <colorScale>
        <cfvo type="min"/>
        <cfvo type="max"/>
        <color rgb="FFFFDB75"/>
        <color theme="9" tint="0.39997558519241921"/>
      </colorScale>
    </cfRule>
  </conditionalFormatting>
  <conditionalFormatting sqref="AC89">
    <cfRule type="colorScale" priority="3">
      <colorScale>
        <cfvo type="min"/>
        <cfvo type="max"/>
        <color rgb="FFFFDB75"/>
        <color theme="9" tint="0.39997558519241921"/>
      </colorScale>
    </cfRule>
  </conditionalFormatting>
  <conditionalFormatting sqref="AC93">
    <cfRule type="colorScale" priority="2">
      <colorScale>
        <cfvo type="min"/>
        <cfvo type="max"/>
        <color rgb="FFFFDB75"/>
        <color theme="9" tint="0.39997558519241921"/>
      </colorScale>
    </cfRule>
  </conditionalFormatting>
  <conditionalFormatting sqref="AC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F1B9-B92B-4759-8046-D1AF68532D68}">
  <sheetPr>
    <tabColor theme="0"/>
    <pageSetUpPr fitToPage="1"/>
  </sheetPr>
  <dimension ref="A1:AC58"/>
  <sheetViews>
    <sheetView showGridLines="0" view="pageBreakPreview" topLeftCell="C3" zoomScaleNormal="100" zoomScaleSheetLayoutView="100" workbookViewId="0">
      <selection activeCell="F13" sqref="F13:M13"/>
    </sheetView>
  </sheetViews>
  <sheetFormatPr baseColWidth="10" defaultColWidth="5.140625" defaultRowHeight="13.5" customHeight="1"/>
  <cols>
    <col min="1" max="1" width="3.28515625" style="96" customWidth="1"/>
    <col min="2" max="2" width="13.5703125" style="96" customWidth="1"/>
    <col min="3" max="3" width="11.7109375" style="96" customWidth="1"/>
    <col min="4" max="4" width="12.7109375" style="81" customWidth="1"/>
    <col min="5" max="5" width="11.5703125" style="81" customWidth="1"/>
    <col min="6" max="12" width="7.42578125" style="96" customWidth="1"/>
    <col min="13" max="13" width="11.85546875" style="96" customWidth="1"/>
    <col min="14" max="23" width="7.42578125" style="96" customWidth="1"/>
    <col min="24" max="24" width="10.5703125" style="96" customWidth="1"/>
    <col min="25" max="25" width="41.140625" style="96" customWidth="1"/>
    <col min="26" max="26" width="11.7109375" style="96" customWidth="1"/>
    <col min="27" max="27" width="29.7109375" style="96" customWidth="1"/>
    <col min="28" max="28" width="16.28515625" style="66" customWidth="1"/>
    <col min="29" max="29" width="5.140625" style="66"/>
    <col min="30" max="16384" width="5.140625" style="96"/>
  </cols>
  <sheetData>
    <row r="1" spans="1:27" ht="15.6" customHeight="1">
      <c r="A1" s="90"/>
      <c r="B1" s="397"/>
      <c r="C1" s="397"/>
      <c r="D1" s="397" t="s">
        <v>272</v>
      </c>
      <c r="E1" s="397"/>
      <c r="F1" s="397"/>
      <c r="G1" s="397"/>
      <c r="H1" s="397"/>
      <c r="I1" s="397"/>
      <c r="J1" s="397"/>
      <c r="K1" s="397"/>
      <c r="L1" s="397"/>
      <c r="M1" s="397"/>
      <c r="N1" s="397"/>
      <c r="O1" s="397"/>
      <c r="P1" s="397"/>
      <c r="Q1" s="397"/>
      <c r="R1" s="397"/>
      <c r="S1" s="432" t="s">
        <v>1</v>
      </c>
      <c r="T1" s="432"/>
      <c r="U1" s="432"/>
      <c r="V1" s="456" t="s">
        <v>273</v>
      </c>
      <c r="W1" s="457"/>
      <c r="X1" s="458"/>
    </row>
    <row r="2" spans="1:27" ht="12.75">
      <c r="B2" s="397"/>
      <c r="C2" s="397"/>
      <c r="D2" s="397"/>
      <c r="E2" s="397"/>
      <c r="F2" s="397"/>
      <c r="G2" s="397"/>
      <c r="H2" s="397"/>
      <c r="I2" s="397"/>
      <c r="J2" s="397"/>
      <c r="K2" s="397"/>
      <c r="L2" s="397"/>
      <c r="M2" s="397"/>
      <c r="N2" s="397"/>
      <c r="O2" s="397"/>
      <c r="P2" s="397"/>
      <c r="Q2" s="397"/>
      <c r="R2" s="397"/>
      <c r="S2" s="432" t="s">
        <v>3</v>
      </c>
      <c r="T2" s="432"/>
      <c r="U2" s="432"/>
      <c r="V2" s="456">
        <v>8</v>
      </c>
      <c r="W2" s="457"/>
      <c r="X2" s="458"/>
    </row>
    <row r="3" spans="1:27" ht="12.75">
      <c r="B3" s="397"/>
      <c r="C3" s="397"/>
      <c r="D3" s="397" t="s">
        <v>274</v>
      </c>
      <c r="E3" s="397"/>
      <c r="F3" s="397"/>
      <c r="G3" s="397"/>
      <c r="H3" s="397"/>
      <c r="I3" s="397"/>
      <c r="J3" s="397"/>
      <c r="K3" s="397"/>
      <c r="L3" s="397"/>
      <c r="M3" s="397"/>
      <c r="N3" s="397"/>
      <c r="O3" s="397"/>
      <c r="P3" s="397"/>
      <c r="Q3" s="397"/>
      <c r="R3" s="397"/>
      <c r="S3" s="432" t="s">
        <v>5</v>
      </c>
      <c r="T3" s="432"/>
      <c r="U3" s="432"/>
      <c r="V3" s="456" t="s">
        <v>6</v>
      </c>
      <c r="W3" s="457"/>
      <c r="X3" s="458"/>
    </row>
    <row r="4" spans="1:27" ht="15.6" customHeight="1">
      <c r="B4" s="397"/>
      <c r="C4" s="397"/>
      <c r="D4" s="397"/>
      <c r="E4" s="397"/>
      <c r="F4" s="397"/>
      <c r="G4" s="397"/>
      <c r="H4" s="397"/>
      <c r="I4" s="397"/>
      <c r="J4" s="397"/>
      <c r="K4" s="397"/>
      <c r="L4" s="397"/>
      <c r="M4" s="397"/>
      <c r="N4" s="397"/>
      <c r="O4" s="397"/>
      <c r="P4" s="397"/>
      <c r="Q4" s="397"/>
      <c r="R4" s="397"/>
      <c r="S4" s="432" t="s">
        <v>275</v>
      </c>
      <c r="T4" s="432"/>
      <c r="U4" s="432"/>
      <c r="V4" s="459">
        <v>44838</v>
      </c>
      <c r="W4" s="457"/>
      <c r="X4" s="458"/>
    </row>
    <row r="5" spans="1:27" ht="9" customHeight="1">
      <c r="B5" s="394"/>
      <c r="C5" s="395"/>
      <c r="D5" s="395"/>
      <c r="E5" s="395"/>
      <c r="F5" s="395"/>
      <c r="G5" s="395"/>
      <c r="H5" s="395"/>
      <c r="I5" s="395"/>
      <c r="J5" s="395"/>
      <c r="K5" s="395"/>
      <c r="L5" s="395"/>
      <c r="M5" s="395"/>
      <c r="N5" s="395"/>
      <c r="O5" s="395"/>
      <c r="P5" s="395"/>
      <c r="Q5" s="395"/>
      <c r="R5" s="395"/>
      <c r="S5" s="395"/>
      <c r="T5" s="395"/>
      <c r="U5" s="395"/>
      <c r="V5" s="395"/>
      <c r="W5" s="395"/>
      <c r="X5" s="396"/>
    </row>
    <row r="6" spans="1:27" ht="18.600000000000001" customHeight="1">
      <c r="B6" s="398" t="s">
        <v>276</v>
      </c>
      <c r="C6" s="399"/>
      <c r="D6" s="399"/>
      <c r="E6" s="399"/>
      <c r="F6" s="399"/>
      <c r="G6" s="399"/>
      <c r="H6" s="399"/>
      <c r="I6" s="399"/>
      <c r="J6" s="399"/>
      <c r="K6" s="399"/>
      <c r="L6" s="399"/>
      <c r="M6" s="399"/>
      <c r="N6" s="399"/>
      <c r="O6" s="399"/>
      <c r="P6" s="399"/>
      <c r="Q6" s="399"/>
      <c r="R6" s="399"/>
      <c r="S6" s="399"/>
      <c r="T6" s="399"/>
      <c r="U6" s="399"/>
      <c r="V6" s="399"/>
      <c r="W6" s="399"/>
      <c r="X6" s="400"/>
    </row>
    <row r="7" spans="1:27" ht="16.899999999999999" customHeight="1">
      <c r="B7" s="394" t="s">
        <v>277</v>
      </c>
      <c r="C7" s="395"/>
      <c r="D7" s="395"/>
      <c r="E7" s="395"/>
      <c r="F7" s="395"/>
      <c r="G7" s="395"/>
      <c r="H7" s="396"/>
      <c r="I7" s="394" t="s">
        <v>278</v>
      </c>
      <c r="J7" s="395"/>
      <c r="K7" s="395"/>
      <c r="L7" s="395"/>
      <c r="M7" s="395"/>
      <c r="N7" s="395"/>
      <c r="O7" s="395"/>
      <c r="P7" s="395"/>
      <c r="Q7" s="395"/>
      <c r="R7" s="395"/>
      <c r="S7" s="395"/>
      <c r="T7" s="396"/>
      <c r="U7" s="394" t="s">
        <v>279</v>
      </c>
      <c r="V7" s="395"/>
      <c r="W7" s="395"/>
      <c r="X7" s="396"/>
    </row>
    <row r="8" spans="1:27" ht="26.65" customHeight="1">
      <c r="B8" s="426" t="s">
        <v>280</v>
      </c>
      <c r="C8" s="427"/>
      <c r="D8" s="427"/>
      <c r="E8" s="427"/>
      <c r="F8" s="427"/>
      <c r="G8" s="427"/>
      <c r="H8" s="428"/>
      <c r="I8" s="426" t="s">
        <v>281</v>
      </c>
      <c r="J8" s="427"/>
      <c r="K8" s="427"/>
      <c r="L8" s="427"/>
      <c r="M8" s="427"/>
      <c r="N8" s="427"/>
      <c r="O8" s="427"/>
      <c r="P8" s="427"/>
      <c r="Q8" s="427"/>
      <c r="R8" s="427"/>
      <c r="S8" s="427"/>
      <c r="T8" s="428"/>
      <c r="U8" s="426" t="s">
        <v>282</v>
      </c>
      <c r="V8" s="427"/>
      <c r="W8" s="427"/>
      <c r="X8" s="428"/>
    </row>
    <row r="9" spans="1:27" ht="19.149999999999999" customHeight="1">
      <c r="B9" s="398" t="s">
        <v>283</v>
      </c>
      <c r="C9" s="399"/>
      <c r="D9" s="399"/>
      <c r="E9" s="399"/>
      <c r="F9" s="399"/>
      <c r="G9" s="399"/>
      <c r="H9" s="399"/>
      <c r="I9" s="399"/>
      <c r="J9" s="399"/>
      <c r="K9" s="399"/>
      <c r="L9" s="399"/>
      <c r="M9" s="399"/>
      <c r="N9" s="399"/>
      <c r="O9" s="399"/>
      <c r="P9" s="399"/>
      <c r="Q9" s="399"/>
      <c r="R9" s="399"/>
      <c r="S9" s="399"/>
      <c r="T9" s="399"/>
      <c r="U9" s="399"/>
      <c r="V9" s="399"/>
      <c r="W9" s="399"/>
      <c r="X9" s="400"/>
    </row>
    <row r="10" spans="1:27" ht="15" customHeight="1">
      <c r="B10" s="397" t="s">
        <v>284</v>
      </c>
      <c r="C10" s="397"/>
      <c r="D10" s="397"/>
      <c r="E10" s="397"/>
      <c r="F10" s="397"/>
      <c r="G10" s="394" t="s">
        <v>285</v>
      </c>
      <c r="H10" s="395"/>
      <c r="I10" s="395"/>
      <c r="J10" s="395"/>
      <c r="K10" s="395"/>
      <c r="L10" s="395"/>
      <c r="M10" s="395"/>
      <c r="N10" s="395"/>
      <c r="O10" s="396"/>
      <c r="P10" s="394" t="s">
        <v>286</v>
      </c>
      <c r="Q10" s="395"/>
      <c r="R10" s="395"/>
      <c r="S10" s="395"/>
      <c r="T10" s="395"/>
      <c r="U10" s="396"/>
      <c r="V10" s="394" t="s">
        <v>3</v>
      </c>
      <c r="W10" s="395"/>
      <c r="X10" s="396"/>
    </row>
    <row r="11" spans="1:27" ht="34.9" customHeight="1">
      <c r="B11" s="421" t="s">
        <v>287</v>
      </c>
      <c r="C11" s="421"/>
      <c r="D11" s="421"/>
      <c r="E11" s="421"/>
      <c r="F11" s="421"/>
      <c r="G11" s="344" t="s">
        <v>288</v>
      </c>
      <c r="H11" s="345"/>
      <c r="I11" s="345"/>
      <c r="J11" s="345"/>
      <c r="K11" s="345"/>
      <c r="L11" s="345"/>
      <c r="M11" s="345"/>
      <c r="N11" s="345"/>
      <c r="O11" s="346"/>
      <c r="P11" s="426" t="s">
        <v>289</v>
      </c>
      <c r="Q11" s="427"/>
      <c r="R11" s="427"/>
      <c r="S11" s="427"/>
      <c r="T11" s="427"/>
      <c r="U11" s="428"/>
      <c r="V11" s="429" t="s">
        <v>290</v>
      </c>
      <c r="W11" s="430"/>
      <c r="X11" s="431"/>
    </row>
    <row r="12" spans="1:27" ht="49.9" customHeight="1">
      <c r="B12" s="397" t="s">
        <v>291</v>
      </c>
      <c r="C12" s="397"/>
      <c r="D12" s="397"/>
      <c r="E12" s="397"/>
      <c r="F12" s="397" t="s">
        <v>292</v>
      </c>
      <c r="G12" s="397"/>
      <c r="H12" s="397"/>
      <c r="I12" s="397"/>
      <c r="J12" s="397"/>
      <c r="K12" s="397"/>
      <c r="L12" s="397"/>
      <c r="M12" s="397"/>
      <c r="N12" s="425" t="s">
        <v>293</v>
      </c>
      <c r="O12" s="425"/>
      <c r="P12" s="425"/>
      <c r="Q12" s="425"/>
      <c r="R12" s="425"/>
      <c r="S12" s="397" t="s">
        <v>294</v>
      </c>
      <c r="T12" s="397"/>
      <c r="U12" s="397"/>
      <c r="V12" s="397"/>
      <c r="W12" s="397"/>
      <c r="X12" s="397"/>
    </row>
    <row r="13" spans="1:27" ht="65.25" customHeight="1">
      <c r="B13" s="348" t="s">
        <v>295</v>
      </c>
      <c r="C13" s="348"/>
      <c r="D13" s="348"/>
      <c r="E13" s="348"/>
      <c r="F13" s="421" t="s">
        <v>62</v>
      </c>
      <c r="G13" s="421"/>
      <c r="H13" s="421"/>
      <c r="I13" s="421"/>
      <c r="J13" s="421"/>
      <c r="K13" s="421"/>
      <c r="L13" s="421"/>
      <c r="M13" s="421"/>
      <c r="N13" s="348" t="s">
        <v>296</v>
      </c>
      <c r="O13" s="348"/>
      <c r="P13" s="348"/>
      <c r="Q13" s="348"/>
      <c r="R13" s="348"/>
      <c r="S13" s="348" t="s">
        <v>296</v>
      </c>
      <c r="T13" s="348"/>
      <c r="U13" s="348"/>
      <c r="V13" s="348"/>
      <c r="W13" s="348"/>
      <c r="X13" s="348"/>
    </row>
    <row r="14" spans="1:27" ht="16.149999999999999" customHeight="1">
      <c r="B14" s="415" t="s">
        <v>297</v>
      </c>
      <c r="C14" s="416"/>
      <c r="D14" s="416"/>
      <c r="E14" s="416"/>
      <c r="F14" s="417"/>
      <c r="G14" s="406" t="s">
        <v>298</v>
      </c>
      <c r="H14" s="413"/>
      <c r="I14" s="413"/>
      <c r="J14" s="407"/>
      <c r="K14" s="415" t="s">
        <v>299</v>
      </c>
      <c r="L14" s="416"/>
      <c r="M14" s="416"/>
      <c r="N14" s="417"/>
      <c r="O14" s="394" t="s">
        <v>300</v>
      </c>
      <c r="P14" s="395"/>
      <c r="Q14" s="395"/>
      <c r="R14" s="395"/>
      <c r="S14" s="395"/>
      <c r="T14" s="395"/>
      <c r="U14" s="395"/>
      <c r="V14" s="395"/>
      <c r="W14" s="395"/>
      <c r="X14" s="396"/>
      <c r="Y14" s="67"/>
      <c r="Z14" s="67"/>
      <c r="AA14" s="67"/>
    </row>
    <row r="15" spans="1:27" ht="39" customHeight="1">
      <c r="B15" s="418"/>
      <c r="C15" s="419"/>
      <c r="D15" s="419"/>
      <c r="E15" s="419"/>
      <c r="F15" s="420"/>
      <c r="G15" s="408"/>
      <c r="H15" s="414"/>
      <c r="I15" s="414"/>
      <c r="J15" s="409"/>
      <c r="K15" s="418"/>
      <c r="L15" s="419"/>
      <c r="M15" s="419"/>
      <c r="N15" s="420"/>
      <c r="O15" s="394" t="s">
        <v>301</v>
      </c>
      <c r="P15" s="395"/>
      <c r="Q15" s="395"/>
      <c r="R15" s="396"/>
      <c r="S15" s="370" t="s">
        <v>302</v>
      </c>
      <c r="T15" s="371"/>
      <c r="U15" s="372"/>
      <c r="V15" s="370" t="s">
        <v>303</v>
      </c>
      <c r="W15" s="371"/>
      <c r="X15" s="372"/>
      <c r="Y15" s="67"/>
      <c r="Z15" s="67"/>
      <c r="AA15" s="67"/>
    </row>
    <row r="16" spans="1:27" ht="25.9" customHeight="1">
      <c r="B16" s="421" t="s">
        <v>304</v>
      </c>
      <c r="C16" s="421"/>
      <c r="D16" s="421"/>
      <c r="E16" s="421"/>
      <c r="F16" s="421"/>
      <c r="G16" s="422" t="s">
        <v>305</v>
      </c>
      <c r="H16" s="422"/>
      <c r="I16" s="422"/>
      <c r="J16" s="422"/>
      <c r="K16" s="423">
        <v>885</v>
      </c>
      <c r="L16" s="423"/>
      <c r="M16" s="423"/>
      <c r="N16" s="423"/>
      <c r="O16" s="82" t="s">
        <v>306</v>
      </c>
      <c r="P16" s="82" t="s">
        <v>307</v>
      </c>
      <c r="Q16" s="82" t="s">
        <v>308</v>
      </c>
      <c r="R16" s="82" t="s">
        <v>309</v>
      </c>
      <c r="S16" s="348" t="s">
        <v>310</v>
      </c>
      <c r="T16" s="348"/>
      <c r="U16" s="348"/>
      <c r="V16" s="424" t="s">
        <v>307</v>
      </c>
      <c r="W16" s="424"/>
      <c r="X16" s="424"/>
    </row>
    <row r="17" spans="2:27" ht="69.75" customHeight="1">
      <c r="B17" s="421"/>
      <c r="C17" s="421"/>
      <c r="D17" s="421"/>
      <c r="E17" s="421"/>
      <c r="F17" s="421"/>
      <c r="G17" s="422"/>
      <c r="H17" s="422"/>
      <c r="I17" s="422"/>
      <c r="J17" s="422"/>
      <c r="K17" s="423"/>
      <c r="L17" s="423"/>
      <c r="M17" s="423"/>
      <c r="N17" s="423"/>
      <c r="O17" s="131">
        <v>885</v>
      </c>
      <c r="P17" s="131">
        <v>2330</v>
      </c>
      <c r="Q17" s="131">
        <v>2250</v>
      </c>
      <c r="R17" s="131">
        <v>550</v>
      </c>
      <c r="S17" s="348"/>
      <c r="T17" s="348"/>
      <c r="U17" s="348"/>
      <c r="V17" s="424"/>
      <c r="W17" s="424"/>
      <c r="X17" s="424"/>
    </row>
    <row r="18" spans="2:27" ht="18" customHeight="1">
      <c r="B18" s="398" t="s">
        <v>311</v>
      </c>
      <c r="C18" s="399"/>
      <c r="D18" s="399"/>
      <c r="E18" s="399"/>
      <c r="F18" s="399"/>
      <c r="G18" s="399"/>
      <c r="H18" s="399"/>
      <c r="I18" s="399"/>
      <c r="J18" s="399"/>
      <c r="K18" s="399"/>
      <c r="L18" s="399"/>
      <c r="M18" s="399"/>
      <c r="N18" s="399"/>
      <c r="O18" s="399"/>
      <c r="P18" s="399"/>
      <c r="Q18" s="399"/>
      <c r="R18" s="399"/>
      <c r="S18" s="399"/>
      <c r="T18" s="399"/>
      <c r="U18" s="399"/>
      <c r="V18" s="399"/>
      <c r="W18" s="399"/>
      <c r="X18" s="400"/>
      <c r="Z18" s="96" t="s">
        <v>252</v>
      </c>
    </row>
    <row r="19" spans="2:27" ht="34.9" customHeight="1">
      <c r="B19" s="404" t="s">
        <v>312</v>
      </c>
      <c r="C19" s="406" t="s">
        <v>313</v>
      </c>
      <c r="D19" s="407"/>
      <c r="E19" s="406" t="s">
        <v>314</v>
      </c>
      <c r="F19" s="407"/>
      <c r="G19" s="410" t="s">
        <v>315</v>
      </c>
      <c r="H19" s="411"/>
      <c r="I19" s="411"/>
      <c r="J19" s="411"/>
      <c r="K19" s="411"/>
      <c r="L19" s="411"/>
      <c r="M19" s="411"/>
      <c r="N19" s="411"/>
      <c r="O19" s="411"/>
      <c r="P19" s="411"/>
      <c r="Q19" s="411"/>
      <c r="R19" s="412"/>
      <c r="S19" s="406" t="s">
        <v>316</v>
      </c>
      <c r="T19" s="413"/>
      <c r="U19" s="413"/>
      <c r="V19" s="413"/>
      <c r="W19" s="413"/>
      <c r="X19" s="407"/>
    </row>
    <row r="20" spans="2:27" ht="28.5" customHeight="1">
      <c r="B20" s="405"/>
      <c r="C20" s="408"/>
      <c r="D20" s="409"/>
      <c r="E20" s="408"/>
      <c r="F20" s="409"/>
      <c r="G20" s="394" t="s">
        <v>317</v>
      </c>
      <c r="H20" s="395"/>
      <c r="I20" s="396"/>
      <c r="J20" s="394" t="s">
        <v>318</v>
      </c>
      <c r="K20" s="395"/>
      <c r="L20" s="396"/>
      <c r="M20" s="370" t="s">
        <v>319</v>
      </c>
      <c r="N20" s="371"/>
      <c r="O20" s="372"/>
      <c r="P20" s="370" t="s">
        <v>320</v>
      </c>
      <c r="Q20" s="371"/>
      <c r="R20" s="372"/>
      <c r="S20" s="408"/>
      <c r="T20" s="414"/>
      <c r="U20" s="414"/>
      <c r="V20" s="414"/>
      <c r="W20" s="414"/>
      <c r="X20" s="409"/>
    </row>
    <row r="21" spans="2:27" ht="77.25" customHeight="1">
      <c r="B21" s="126" t="s">
        <v>321</v>
      </c>
      <c r="C21" s="344" t="s">
        <v>322</v>
      </c>
      <c r="D21" s="346"/>
      <c r="E21" s="401">
        <v>2330</v>
      </c>
      <c r="F21" s="402"/>
      <c r="G21" s="401">
        <v>2330</v>
      </c>
      <c r="H21" s="403"/>
      <c r="I21" s="402"/>
      <c r="J21" s="401" t="s">
        <v>323</v>
      </c>
      <c r="K21" s="403"/>
      <c r="L21" s="402"/>
      <c r="M21" s="389" t="s">
        <v>324</v>
      </c>
      <c r="N21" s="390"/>
      <c r="O21" s="391"/>
      <c r="P21" s="344" t="s">
        <v>325</v>
      </c>
      <c r="Q21" s="345"/>
      <c r="R21" s="346"/>
      <c r="S21" s="344" t="s">
        <v>326</v>
      </c>
      <c r="T21" s="345"/>
      <c r="U21" s="345"/>
      <c r="V21" s="345"/>
      <c r="W21" s="345"/>
      <c r="X21" s="346"/>
    </row>
    <row r="22" spans="2:27" ht="25.15" customHeight="1">
      <c r="B22" s="397" t="s">
        <v>327</v>
      </c>
      <c r="C22" s="397"/>
      <c r="D22" s="397"/>
      <c r="E22" s="397"/>
      <c r="F22" s="397"/>
      <c r="G22" s="397"/>
      <c r="H22" s="397"/>
      <c r="I22" s="397"/>
      <c r="J22" s="397"/>
      <c r="K22" s="397"/>
      <c r="L22" s="397"/>
      <c r="M22" s="397"/>
      <c r="N22" s="397" t="s">
        <v>328</v>
      </c>
      <c r="O22" s="397"/>
      <c r="P22" s="397"/>
      <c r="Q22" s="397"/>
      <c r="R22" s="397"/>
      <c r="S22" s="397"/>
      <c r="T22" s="397"/>
      <c r="U22" s="397"/>
      <c r="V22" s="397"/>
      <c r="W22" s="397"/>
      <c r="X22" s="397"/>
    </row>
    <row r="23" spans="2:27" ht="45.4" customHeight="1">
      <c r="B23" s="348" t="s">
        <v>329</v>
      </c>
      <c r="C23" s="348"/>
      <c r="D23" s="348"/>
      <c r="E23" s="348"/>
      <c r="F23" s="348"/>
      <c r="G23" s="348"/>
      <c r="H23" s="348"/>
      <c r="I23" s="348"/>
      <c r="J23" s="348"/>
      <c r="K23" s="348"/>
      <c r="L23" s="348"/>
      <c r="M23" s="348"/>
      <c r="N23" s="348" t="s">
        <v>330</v>
      </c>
      <c r="O23" s="348"/>
      <c r="P23" s="348"/>
      <c r="Q23" s="348"/>
      <c r="R23" s="348"/>
      <c r="S23" s="348"/>
      <c r="T23" s="348"/>
      <c r="U23" s="348"/>
      <c r="V23" s="348"/>
      <c r="W23" s="348"/>
      <c r="X23" s="348"/>
      <c r="AA23" s="68"/>
    </row>
    <row r="24" spans="2:27" ht="19.149999999999999" customHeight="1">
      <c r="B24" s="398" t="s">
        <v>331</v>
      </c>
      <c r="C24" s="399"/>
      <c r="D24" s="399"/>
      <c r="E24" s="399"/>
      <c r="F24" s="399"/>
      <c r="G24" s="399"/>
      <c r="H24" s="399"/>
      <c r="I24" s="399"/>
      <c r="J24" s="399"/>
      <c r="K24" s="399"/>
      <c r="L24" s="399"/>
      <c r="M24" s="399"/>
      <c r="N24" s="399"/>
      <c r="O24" s="399"/>
      <c r="P24" s="399"/>
      <c r="Q24" s="399"/>
      <c r="R24" s="399"/>
      <c r="S24" s="399"/>
      <c r="T24" s="399"/>
      <c r="U24" s="399"/>
      <c r="V24" s="399"/>
      <c r="W24" s="399"/>
      <c r="X24" s="400"/>
    </row>
    <row r="25" spans="2:27" ht="19.149999999999999" customHeight="1">
      <c r="B25" s="392" t="s">
        <v>332</v>
      </c>
      <c r="C25" s="393"/>
      <c r="D25" s="394" t="s">
        <v>333</v>
      </c>
      <c r="E25" s="395"/>
      <c r="F25" s="395"/>
      <c r="G25" s="395"/>
      <c r="H25" s="396"/>
      <c r="I25" s="394" t="s">
        <v>334</v>
      </c>
      <c r="J25" s="395"/>
      <c r="K25" s="395"/>
      <c r="L25" s="395"/>
      <c r="M25" s="396"/>
      <c r="N25" s="394" t="s">
        <v>335</v>
      </c>
      <c r="O25" s="395"/>
      <c r="P25" s="395"/>
      <c r="Q25" s="395"/>
      <c r="R25" s="395"/>
      <c r="S25" s="396"/>
      <c r="T25" s="370" t="s">
        <v>336</v>
      </c>
      <c r="U25" s="371"/>
      <c r="V25" s="371"/>
      <c r="W25" s="371"/>
      <c r="X25" s="372"/>
    </row>
    <row r="26" spans="2:27" ht="19.149999999999999" customHeight="1">
      <c r="B26" s="373" t="s">
        <v>337</v>
      </c>
      <c r="C26" s="374"/>
      <c r="D26" s="377">
        <v>206</v>
      </c>
      <c r="E26" s="378"/>
      <c r="F26" s="378"/>
      <c r="G26" s="378"/>
      <c r="H26" s="379"/>
      <c r="I26" s="377">
        <v>153</v>
      </c>
      <c r="J26" s="378"/>
      <c r="K26" s="378"/>
      <c r="L26" s="378"/>
      <c r="M26" s="379"/>
      <c r="N26" s="383">
        <v>246</v>
      </c>
      <c r="O26" s="384"/>
      <c r="P26" s="384"/>
      <c r="Q26" s="384"/>
      <c r="R26" s="384"/>
      <c r="S26" s="385"/>
      <c r="T26" s="377">
        <v>0</v>
      </c>
      <c r="U26" s="378"/>
      <c r="V26" s="378"/>
      <c r="W26" s="378"/>
      <c r="X26" s="379"/>
      <c r="Z26" s="70"/>
      <c r="AA26" s="70"/>
    </row>
    <row r="27" spans="2:27" ht="19.149999999999999" customHeight="1">
      <c r="B27" s="375"/>
      <c r="C27" s="376"/>
      <c r="D27" s="380"/>
      <c r="E27" s="381"/>
      <c r="F27" s="381"/>
      <c r="G27" s="381"/>
      <c r="H27" s="382"/>
      <c r="I27" s="380"/>
      <c r="J27" s="381"/>
      <c r="K27" s="381"/>
      <c r="L27" s="381"/>
      <c r="M27" s="382"/>
      <c r="N27" s="386"/>
      <c r="O27" s="387"/>
      <c r="P27" s="387"/>
      <c r="Q27" s="387"/>
      <c r="R27" s="387"/>
      <c r="S27" s="388"/>
      <c r="T27" s="380"/>
      <c r="U27" s="381"/>
      <c r="V27" s="381"/>
      <c r="W27" s="381"/>
      <c r="X27" s="382"/>
      <c r="Y27" s="68"/>
    </row>
    <row r="28" spans="2:27" ht="19.899999999999999" customHeight="1">
      <c r="B28" s="366" t="s">
        <v>338</v>
      </c>
      <c r="C28" s="366"/>
      <c r="D28" s="366"/>
      <c r="E28" s="366"/>
      <c r="F28" s="366"/>
      <c r="G28" s="366"/>
      <c r="H28" s="366"/>
      <c r="I28" s="366"/>
      <c r="J28" s="366"/>
      <c r="K28" s="366"/>
      <c r="L28" s="366"/>
      <c r="M28" s="366"/>
      <c r="N28" s="366"/>
      <c r="O28" s="366"/>
      <c r="P28" s="366"/>
      <c r="Q28" s="366"/>
      <c r="R28" s="366"/>
      <c r="S28" s="366"/>
      <c r="T28" s="366"/>
      <c r="U28" s="366"/>
      <c r="V28" s="366"/>
      <c r="W28" s="366"/>
      <c r="X28" s="366"/>
    </row>
    <row r="29" spans="2:27" ht="19.899999999999999" customHeight="1">
      <c r="B29" s="127"/>
      <c r="C29" s="128"/>
      <c r="D29" s="128"/>
      <c r="E29" s="128"/>
      <c r="F29" s="128"/>
      <c r="G29" s="128"/>
      <c r="H29" s="128"/>
      <c r="I29" s="128"/>
      <c r="J29" s="128"/>
      <c r="K29" s="128"/>
      <c r="L29" s="128"/>
      <c r="M29" s="128"/>
      <c r="N29" s="128"/>
      <c r="O29" s="128"/>
      <c r="P29" s="128"/>
      <c r="Q29" s="128"/>
      <c r="R29" s="128"/>
      <c r="S29" s="128"/>
      <c r="T29" s="128"/>
      <c r="U29" s="128"/>
      <c r="V29" s="128"/>
      <c r="W29" s="128"/>
      <c r="X29" s="129"/>
      <c r="Z29" s="99"/>
    </row>
    <row r="30" spans="2:27" ht="38.25">
      <c r="B30" s="123" t="s">
        <v>339</v>
      </c>
      <c r="C30" s="124" t="s">
        <v>340</v>
      </c>
      <c r="D30" s="124" t="s">
        <v>341</v>
      </c>
      <c r="E30" s="124" t="s">
        <v>342</v>
      </c>
      <c r="H30" s="460"/>
      <c r="I30" s="460"/>
      <c r="J30" s="460"/>
      <c r="K30" s="460"/>
      <c r="L30" s="460"/>
      <c r="M30" s="460"/>
      <c r="N30" s="460"/>
      <c r="O30" s="460"/>
      <c r="P30" s="460"/>
      <c r="Q30" s="460"/>
      <c r="R30" s="460"/>
      <c r="S30" s="461"/>
      <c r="T30" s="461"/>
      <c r="U30" s="461"/>
      <c r="V30" s="461"/>
      <c r="W30" s="461"/>
      <c r="X30" s="462"/>
    </row>
    <row r="31" spans="2:27" ht="17.649999999999999" customHeight="1">
      <c r="B31" s="69" t="s">
        <v>27</v>
      </c>
      <c r="C31" s="93">
        <f>D26</f>
        <v>206</v>
      </c>
      <c r="D31" s="94">
        <f>E21</f>
        <v>2330</v>
      </c>
      <c r="E31" s="367">
        <f>SUM(C31:C34)</f>
        <v>605</v>
      </c>
      <c r="H31" s="463"/>
      <c r="I31" s="463"/>
      <c r="J31" s="460"/>
      <c r="K31" s="460"/>
      <c r="L31" s="71"/>
      <c r="M31" s="72"/>
      <c r="N31" s="463"/>
      <c r="O31" s="463"/>
      <c r="P31" s="463"/>
      <c r="Q31" s="463"/>
      <c r="R31" s="463"/>
      <c r="S31" s="464"/>
      <c r="T31" s="464"/>
      <c r="U31" s="464"/>
      <c r="V31" s="464"/>
      <c r="W31" s="464"/>
      <c r="X31" s="465"/>
    </row>
    <row r="32" spans="2:27" ht="17.649999999999999" customHeight="1">
      <c r="B32" s="69" t="s">
        <v>30</v>
      </c>
      <c r="C32" s="93">
        <f>I26</f>
        <v>153</v>
      </c>
      <c r="D32" s="94">
        <f>E21</f>
        <v>2330</v>
      </c>
      <c r="E32" s="368"/>
      <c r="H32" s="460"/>
      <c r="I32" s="460"/>
      <c r="J32" s="460"/>
      <c r="K32" s="460"/>
      <c r="L32" s="73"/>
      <c r="M32" s="71"/>
      <c r="N32" s="460"/>
      <c r="O32" s="460"/>
      <c r="P32" s="460"/>
      <c r="Q32" s="460"/>
      <c r="R32" s="460"/>
      <c r="S32" s="464"/>
      <c r="T32" s="464"/>
      <c r="U32" s="464"/>
      <c r="V32" s="464"/>
      <c r="W32" s="464"/>
      <c r="X32" s="465"/>
    </row>
    <row r="33" spans="2:27" ht="17.649999999999999" customHeight="1">
      <c r="B33" s="69" t="s">
        <v>33</v>
      </c>
      <c r="C33" s="93">
        <f>N26</f>
        <v>246</v>
      </c>
      <c r="D33" s="94">
        <f>E21</f>
        <v>2330</v>
      </c>
      <c r="E33" s="368"/>
      <c r="H33" s="460"/>
      <c r="I33" s="460"/>
      <c r="J33" s="460"/>
      <c r="K33" s="460"/>
      <c r="L33" s="73"/>
      <c r="M33" s="71"/>
      <c r="N33" s="460"/>
      <c r="O33" s="460"/>
      <c r="P33" s="460"/>
      <c r="Q33" s="460"/>
      <c r="R33" s="460"/>
      <c r="S33" s="464"/>
      <c r="T33" s="464"/>
      <c r="U33" s="464"/>
      <c r="V33" s="464"/>
      <c r="W33" s="464"/>
      <c r="X33" s="465"/>
    </row>
    <row r="34" spans="2:27" ht="17.649999999999999" customHeight="1">
      <c r="B34" s="69" t="s">
        <v>36</v>
      </c>
      <c r="C34" s="93">
        <f>T26</f>
        <v>0</v>
      </c>
      <c r="D34" s="94">
        <f>E21</f>
        <v>2330</v>
      </c>
      <c r="E34" s="369"/>
      <c r="H34" s="460"/>
      <c r="I34" s="460"/>
      <c r="J34" s="460"/>
      <c r="K34" s="460"/>
      <c r="L34" s="73"/>
      <c r="M34" s="71"/>
      <c r="N34" s="460"/>
      <c r="O34" s="460"/>
      <c r="P34" s="460"/>
      <c r="Q34" s="460"/>
      <c r="R34" s="460"/>
      <c r="S34" s="464"/>
      <c r="T34" s="464"/>
      <c r="U34" s="464"/>
      <c r="V34" s="464"/>
      <c r="W34" s="464"/>
      <c r="X34" s="465"/>
    </row>
    <row r="35" spans="2:27" ht="28.9" customHeight="1">
      <c r="B35" s="360" t="s">
        <v>343</v>
      </c>
      <c r="C35" s="361"/>
      <c r="D35" s="361"/>
      <c r="E35" s="362"/>
      <c r="H35" s="460"/>
      <c r="I35" s="460"/>
      <c r="J35" s="460"/>
      <c r="K35" s="460"/>
      <c r="L35" s="73"/>
      <c r="M35" s="71"/>
      <c r="N35" s="460"/>
      <c r="O35" s="460"/>
      <c r="P35" s="460"/>
      <c r="Q35" s="460"/>
      <c r="R35" s="460"/>
      <c r="S35" s="464"/>
      <c r="T35" s="464"/>
      <c r="U35" s="464"/>
      <c r="V35" s="464"/>
      <c r="W35" s="464"/>
      <c r="X35" s="465"/>
    </row>
    <row r="36" spans="2:27" ht="17.649999999999999" customHeight="1">
      <c r="B36" s="74"/>
      <c r="C36" s="75"/>
      <c r="D36" s="76"/>
      <c r="E36" s="76"/>
      <c r="H36" s="460"/>
      <c r="I36" s="460"/>
      <c r="J36" s="460"/>
      <c r="K36" s="460"/>
      <c r="L36" s="73"/>
      <c r="M36" s="71"/>
      <c r="N36" s="460"/>
      <c r="O36" s="460"/>
      <c r="P36" s="460"/>
      <c r="Q36" s="460"/>
      <c r="R36" s="460"/>
      <c r="S36" s="464"/>
      <c r="T36" s="464"/>
      <c r="U36" s="464"/>
      <c r="V36" s="464"/>
      <c r="W36" s="464"/>
      <c r="X36" s="465"/>
    </row>
    <row r="37" spans="2:27" ht="17.649999999999999" customHeight="1">
      <c r="B37" s="74"/>
      <c r="C37" s="75"/>
      <c r="D37" s="76"/>
      <c r="E37" s="76"/>
      <c r="H37" s="460"/>
      <c r="I37" s="460"/>
      <c r="J37" s="460"/>
      <c r="K37" s="460"/>
      <c r="L37" s="73"/>
      <c r="M37" s="71"/>
      <c r="N37" s="460"/>
      <c r="O37" s="460"/>
      <c r="P37" s="460"/>
      <c r="Q37" s="460"/>
      <c r="R37" s="460"/>
      <c r="S37" s="464"/>
      <c r="T37" s="464"/>
      <c r="U37" s="464"/>
      <c r="V37" s="464"/>
      <c r="W37" s="464"/>
      <c r="X37" s="465"/>
    </row>
    <row r="38" spans="2:27" ht="17.649999999999999" customHeight="1">
      <c r="B38" s="74"/>
      <c r="C38" s="75"/>
      <c r="D38" s="76"/>
      <c r="E38" s="76"/>
      <c r="H38" s="460"/>
      <c r="I38" s="460"/>
      <c r="J38" s="460"/>
      <c r="K38" s="460"/>
      <c r="L38" s="73"/>
      <c r="M38" s="71"/>
      <c r="N38" s="460"/>
      <c r="O38" s="460"/>
      <c r="P38" s="460"/>
      <c r="Q38" s="460"/>
      <c r="R38" s="460"/>
      <c r="S38" s="464"/>
      <c r="T38" s="464"/>
      <c r="U38" s="464"/>
      <c r="V38" s="464"/>
      <c r="W38" s="464"/>
      <c r="X38" s="465"/>
    </row>
    <row r="39" spans="2:27" ht="17.649999999999999" customHeight="1">
      <c r="B39" s="74"/>
      <c r="C39" s="75"/>
      <c r="D39" s="76"/>
      <c r="E39" s="76"/>
      <c r="H39" s="460"/>
      <c r="I39" s="460"/>
      <c r="J39" s="460"/>
      <c r="K39" s="460"/>
      <c r="L39" s="73"/>
      <c r="M39" s="71"/>
      <c r="N39" s="460"/>
      <c r="O39" s="460"/>
      <c r="P39" s="460"/>
      <c r="Q39" s="460"/>
      <c r="R39" s="460"/>
      <c r="S39" s="464"/>
      <c r="T39" s="464"/>
      <c r="U39" s="464"/>
      <c r="V39" s="464"/>
      <c r="W39" s="464"/>
      <c r="X39" s="465"/>
    </row>
    <row r="40" spans="2:27" ht="17.649999999999999" customHeight="1">
      <c r="B40" s="74"/>
      <c r="C40" s="75"/>
      <c r="D40" s="76"/>
      <c r="E40" s="76"/>
      <c r="H40" s="460"/>
      <c r="I40" s="460"/>
      <c r="J40" s="460"/>
      <c r="K40" s="460"/>
      <c r="L40" s="73"/>
      <c r="M40" s="71"/>
      <c r="N40" s="460"/>
      <c r="O40" s="460"/>
      <c r="P40" s="460"/>
      <c r="Q40" s="460"/>
      <c r="R40" s="460"/>
      <c r="S40" s="464"/>
      <c r="T40" s="464"/>
      <c r="U40" s="464"/>
      <c r="V40" s="464"/>
      <c r="W40" s="464"/>
      <c r="X40" s="465"/>
    </row>
    <row r="41" spans="2:27" ht="17.649999999999999" customHeight="1">
      <c r="B41" s="74"/>
      <c r="C41" s="75"/>
      <c r="D41" s="76"/>
      <c r="E41" s="76"/>
      <c r="H41" s="460"/>
      <c r="I41" s="460"/>
      <c r="J41" s="460"/>
      <c r="K41" s="460"/>
      <c r="L41" s="73"/>
      <c r="M41" s="71"/>
      <c r="N41" s="460"/>
      <c r="O41" s="460"/>
      <c r="P41" s="460"/>
      <c r="Q41" s="460"/>
      <c r="R41" s="460"/>
      <c r="S41" s="464"/>
      <c r="T41" s="464"/>
      <c r="U41" s="464"/>
      <c r="V41" s="464"/>
      <c r="W41" s="464"/>
      <c r="X41" s="465"/>
    </row>
    <row r="42" spans="2:27" ht="6" customHeight="1">
      <c r="B42" s="74"/>
      <c r="C42" s="75"/>
      <c r="D42" s="76"/>
      <c r="E42" s="76"/>
      <c r="H42" s="460"/>
      <c r="I42" s="460"/>
      <c r="J42" s="460"/>
      <c r="K42" s="460"/>
      <c r="L42" s="73"/>
      <c r="M42" s="71"/>
      <c r="N42" s="460"/>
      <c r="O42" s="460"/>
      <c r="P42" s="460"/>
      <c r="Q42" s="460"/>
      <c r="R42" s="460"/>
      <c r="S42" s="461"/>
      <c r="T42" s="461"/>
      <c r="U42" s="461"/>
      <c r="V42" s="461"/>
      <c r="W42" s="461"/>
      <c r="X42" s="462"/>
    </row>
    <row r="43" spans="2:27" ht="9" customHeight="1">
      <c r="B43" s="132"/>
      <c r="C43" s="87"/>
      <c r="D43" s="86"/>
      <c r="E43" s="86"/>
      <c r="F43" s="84"/>
      <c r="G43" s="84"/>
      <c r="H43" s="84"/>
      <c r="I43" s="84"/>
      <c r="J43" s="84"/>
      <c r="K43" s="84"/>
      <c r="L43" s="85"/>
      <c r="M43" s="130"/>
      <c r="N43" s="84"/>
      <c r="O43" s="84"/>
      <c r="P43" s="84"/>
      <c r="Q43" s="84"/>
      <c r="R43" s="84"/>
      <c r="S43" s="84"/>
      <c r="T43" s="84"/>
      <c r="U43" s="84"/>
      <c r="V43" s="84"/>
      <c r="W43" s="84"/>
      <c r="X43" s="83"/>
    </row>
    <row r="44" spans="2:27" ht="15.75" customHeight="1">
      <c r="B44" s="352" t="s">
        <v>344</v>
      </c>
      <c r="C44" s="352"/>
      <c r="D44" s="352"/>
      <c r="E44" s="352"/>
      <c r="F44" s="352"/>
      <c r="G44" s="352"/>
      <c r="H44" s="352"/>
      <c r="I44" s="352"/>
      <c r="J44" s="352"/>
      <c r="K44" s="352"/>
      <c r="L44" s="352"/>
      <c r="M44" s="352"/>
      <c r="N44" s="352"/>
      <c r="O44" s="352"/>
      <c r="P44" s="352"/>
      <c r="Q44" s="352"/>
      <c r="R44" s="352"/>
      <c r="S44" s="352"/>
      <c r="T44" s="352"/>
      <c r="U44" s="352"/>
      <c r="V44" s="352"/>
      <c r="W44" s="352"/>
      <c r="X44" s="352"/>
      <c r="Z44" s="77"/>
    </row>
    <row r="45" spans="2:27" ht="219" customHeight="1">
      <c r="B45" s="353" t="s">
        <v>345</v>
      </c>
      <c r="C45" s="354"/>
      <c r="D45" s="354"/>
      <c r="E45" s="354"/>
      <c r="F45" s="354"/>
      <c r="G45" s="354"/>
      <c r="H45" s="354"/>
      <c r="I45" s="354"/>
      <c r="J45" s="354"/>
      <c r="K45" s="354"/>
      <c r="L45" s="354"/>
      <c r="M45" s="354"/>
      <c r="N45" s="354"/>
      <c r="O45" s="354"/>
      <c r="P45" s="354"/>
      <c r="Q45" s="354"/>
      <c r="R45" s="354"/>
      <c r="S45" s="354"/>
      <c r="T45" s="354"/>
      <c r="U45" s="354"/>
      <c r="V45" s="354"/>
      <c r="W45" s="354"/>
      <c r="X45" s="355"/>
      <c r="Y45" s="71"/>
      <c r="Z45" s="71"/>
      <c r="AA45" s="71"/>
    </row>
    <row r="46" spans="2:27" ht="18" customHeight="1">
      <c r="B46" s="356" t="s">
        <v>346</v>
      </c>
      <c r="C46" s="356"/>
      <c r="D46" s="356"/>
      <c r="E46" s="356"/>
      <c r="F46" s="356"/>
      <c r="G46" s="356"/>
      <c r="H46" s="356"/>
      <c r="I46" s="356"/>
      <c r="J46" s="356"/>
      <c r="K46" s="356"/>
      <c r="L46" s="356"/>
      <c r="M46" s="356"/>
      <c r="N46" s="356"/>
      <c r="O46" s="356"/>
      <c r="P46" s="356"/>
      <c r="Q46" s="356"/>
      <c r="R46" s="356"/>
      <c r="S46" s="356"/>
      <c r="T46" s="356"/>
      <c r="U46" s="356"/>
      <c r="V46" s="356"/>
      <c r="W46" s="356"/>
      <c r="X46" s="356"/>
      <c r="Y46" s="78"/>
      <c r="Z46" s="75"/>
      <c r="AA46" s="73"/>
    </row>
    <row r="47" spans="2:27" ht="74.25" customHeight="1">
      <c r="B47" s="353" t="s">
        <v>347</v>
      </c>
      <c r="C47" s="354"/>
      <c r="D47" s="354"/>
      <c r="E47" s="354"/>
      <c r="F47" s="354"/>
      <c r="G47" s="354"/>
      <c r="H47" s="354"/>
      <c r="I47" s="354"/>
      <c r="J47" s="354"/>
      <c r="K47" s="354"/>
      <c r="L47" s="354"/>
      <c r="M47" s="354"/>
      <c r="N47" s="354"/>
      <c r="O47" s="354"/>
      <c r="P47" s="354"/>
      <c r="Q47" s="354"/>
      <c r="R47" s="354"/>
      <c r="S47" s="354"/>
      <c r="T47" s="354"/>
      <c r="U47" s="354"/>
      <c r="V47" s="354"/>
      <c r="W47" s="354"/>
      <c r="X47" s="355"/>
      <c r="Y47" s="78"/>
      <c r="Z47" s="75"/>
      <c r="AA47" s="73"/>
    </row>
    <row r="48" spans="2:27" ht="16.149999999999999" customHeight="1">
      <c r="B48" s="356" t="s">
        <v>348</v>
      </c>
      <c r="C48" s="356"/>
      <c r="D48" s="356"/>
      <c r="E48" s="356"/>
      <c r="F48" s="356"/>
      <c r="G48" s="356"/>
      <c r="H48" s="356"/>
      <c r="I48" s="356"/>
      <c r="J48" s="356"/>
      <c r="K48" s="356"/>
      <c r="L48" s="356"/>
      <c r="M48" s="356"/>
      <c r="N48" s="356"/>
      <c r="O48" s="356"/>
      <c r="P48" s="356"/>
      <c r="Q48" s="356"/>
      <c r="R48" s="356"/>
      <c r="S48" s="356"/>
      <c r="T48" s="356"/>
      <c r="U48" s="356"/>
      <c r="V48" s="356"/>
      <c r="W48" s="356"/>
      <c r="X48" s="356"/>
      <c r="Y48" s="78"/>
      <c r="Z48" s="75"/>
      <c r="AA48" s="73"/>
    </row>
    <row r="49" spans="2:27" ht="24.75" customHeight="1">
      <c r="B49" s="79" t="s">
        <v>3</v>
      </c>
      <c r="C49" s="363" t="s">
        <v>349</v>
      </c>
      <c r="D49" s="364"/>
      <c r="E49" s="365" t="s">
        <v>350</v>
      </c>
      <c r="F49" s="363"/>
      <c r="G49" s="363"/>
      <c r="H49" s="363"/>
      <c r="I49" s="363"/>
      <c r="J49" s="363"/>
      <c r="K49" s="364"/>
      <c r="L49" s="365" t="s">
        <v>351</v>
      </c>
      <c r="M49" s="363"/>
      <c r="N49" s="363"/>
      <c r="O49" s="363"/>
      <c r="P49" s="363"/>
      <c r="Q49" s="363"/>
      <c r="R49" s="363"/>
      <c r="S49" s="364"/>
      <c r="T49" s="357" t="s">
        <v>352</v>
      </c>
      <c r="U49" s="358"/>
      <c r="V49" s="358"/>
      <c r="W49" s="358"/>
      <c r="X49" s="359"/>
      <c r="Y49" s="78"/>
      <c r="Z49" s="75"/>
      <c r="AA49" s="73"/>
    </row>
    <row r="50" spans="2:27" ht="23.45" customHeight="1">
      <c r="B50" s="125">
        <v>1</v>
      </c>
      <c r="C50" s="347">
        <v>44312</v>
      </c>
      <c r="D50" s="348"/>
      <c r="E50" s="348">
        <v>2</v>
      </c>
      <c r="F50" s="348"/>
      <c r="G50" s="348"/>
      <c r="H50" s="348"/>
      <c r="I50" s="348"/>
      <c r="J50" s="348"/>
      <c r="K50" s="348"/>
      <c r="L50" s="348" t="s">
        <v>353</v>
      </c>
      <c r="M50" s="348"/>
      <c r="N50" s="348"/>
      <c r="O50" s="348"/>
      <c r="P50" s="348"/>
      <c r="Q50" s="348"/>
      <c r="R50" s="348"/>
      <c r="S50" s="348"/>
      <c r="T50" s="347">
        <v>44312</v>
      </c>
      <c r="U50" s="348"/>
      <c r="V50" s="348"/>
      <c r="W50" s="348"/>
      <c r="X50" s="348"/>
      <c r="Y50" s="78"/>
      <c r="Z50" s="75"/>
      <c r="AA50" s="73"/>
    </row>
    <row r="51" spans="2:27" ht="28.15" customHeight="1">
      <c r="B51" s="125">
        <v>2</v>
      </c>
      <c r="C51" s="347">
        <v>44729</v>
      </c>
      <c r="D51" s="348"/>
      <c r="E51" s="348" t="s">
        <v>354</v>
      </c>
      <c r="F51" s="348"/>
      <c r="G51" s="348"/>
      <c r="H51" s="348"/>
      <c r="I51" s="348"/>
      <c r="J51" s="348"/>
      <c r="K51" s="348"/>
      <c r="L51" s="348" t="s">
        <v>355</v>
      </c>
      <c r="M51" s="348"/>
      <c r="N51" s="348"/>
      <c r="O51" s="348"/>
      <c r="P51" s="348"/>
      <c r="Q51" s="348"/>
      <c r="R51" s="348"/>
      <c r="S51" s="348"/>
      <c r="T51" s="347">
        <v>44785</v>
      </c>
      <c r="U51" s="348"/>
      <c r="V51" s="348"/>
      <c r="W51" s="348"/>
      <c r="X51" s="348"/>
      <c r="Y51" s="78"/>
      <c r="Z51" s="75"/>
      <c r="AA51" s="73"/>
    </row>
    <row r="52" spans="2:27" ht="23.25" customHeight="1">
      <c r="B52" s="125">
        <v>3</v>
      </c>
      <c r="C52" s="347">
        <v>44791</v>
      </c>
      <c r="D52" s="348"/>
      <c r="E52" s="348" t="s">
        <v>356</v>
      </c>
      <c r="F52" s="348"/>
      <c r="G52" s="348"/>
      <c r="H52" s="348"/>
      <c r="I52" s="348"/>
      <c r="J52" s="348"/>
      <c r="K52" s="348"/>
      <c r="L52" s="348" t="s">
        <v>357</v>
      </c>
      <c r="M52" s="348"/>
      <c r="N52" s="348"/>
      <c r="O52" s="348"/>
      <c r="P52" s="348"/>
      <c r="Q52" s="348"/>
      <c r="R52" s="348"/>
      <c r="S52" s="348"/>
      <c r="T52" s="347">
        <v>44792</v>
      </c>
      <c r="U52" s="348"/>
      <c r="V52" s="348"/>
      <c r="W52" s="348"/>
      <c r="X52" s="348"/>
      <c r="Y52" s="78"/>
      <c r="Z52" s="75"/>
      <c r="AA52" s="73"/>
    </row>
    <row r="53" spans="2:27" ht="15" customHeight="1">
      <c r="B53" s="125"/>
      <c r="C53" s="348"/>
      <c r="D53" s="348"/>
      <c r="E53" s="348"/>
      <c r="F53" s="348"/>
      <c r="G53" s="348"/>
      <c r="H53" s="348"/>
      <c r="I53" s="348"/>
      <c r="J53" s="348"/>
      <c r="K53" s="348"/>
      <c r="L53" s="348"/>
      <c r="M53" s="348"/>
      <c r="N53" s="348"/>
      <c r="O53" s="348"/>
      <c r="P53" s="348"/>
      <c r="Q53" s="348"/>
      <c r="R53" s="348"/>
      <c r="S53" s="348"/>
      <c r="T53" s="348"/>
      <c r="U53" s="348"/>
      <c r="V53" s="348"/>
      <c r="W53" s="348"/>
      <c r="X53" s="348"/>
      <c r="Y53" s="78"/>
      <c r="Z53" s="75"/>
      <c r="AA53" s="73"/>
    </row>
    <row r="54" spans="2:27" ht="15" customHeight="1">
      <c r="B54" s="125"/>
      <c r="C54" s="348"/>
      <c r="D54" s="348"/>
      <c r="E54" s="348"/>
      <c r="F54" s="348"/>
      <c r="G54" s="348"/>
      <c r="H54" s="348"/>
      <c r="I54" s="348"/>
      <c r="J54" s="348"/>
      <c r="K54" s="348"/>
      <c r="L54" s="348"/>
      <c r="M54" s="348"/>
      <c r="N54" s="348"/>
      <c r="O54" s="348"/>
      <c r="P54" s="348"/>
      <c r="Q54" s="348"/>
      <c r="R54" s="348"/>
      <c r="S54" s="348"/>
      <c r="T54" s="348"/>
      <c r="U54" s="348"/>
      <c r="V54" s="348"/>
      <c r="W54" s="348"/>
      <c r="X54" s="348"/>
      <c r="Y54" s="78"/>
      <c r="Z54" s="75"/>
      <c r="AA54" s="73"/>
    </row>
    <row r="55" spans="2:27" ht="15.6" customHeight="1">
      <c r="B55" s="349" t="s">
        <v>358</v>
      </c>
      <c r="C55" s="350"/>
      <c r="D55" s="350"/>
      <c r="E55" s="350"/>
      <c r="F55" s="350"/>
      <c r="G55" s="350"/>
      <c r="H55" s="350"/>
      <c r="I55" s="350"/>
      <c r="J55" s="350"/>
      <c r="K55" s="350"/>
      <c r="L55" s="350"/>
      <c r="M55" s="350"/>
      <c r="N55" s="350"/>
      <c r="O55" s="350"/>
      <c r="P55" s="350"/>
      <c r="Q55" s="350"/>
      <c r="R55" s="350"/>
      <c r="S55" s="350"/>
      <c r="T55" s="350"/>
      <c r="U55" s="350"/>
      <c r="V55" s="350"/>
      <c r="W55" s="350"/>
      <c r="X55" s="351"/>
      <c r="Y55" s="78"/>
      <c r="Z55" s="75"/>
      <c r="AA55" s="73"/>
    </row>
    <row r="56" spans="2:27" ht="26.65" customHeight="1">
      <c r="B56" s="80" t="s">
        <v>359</v>
      </c>
      <c r="C56" s="344" t="s">
        <v>360</v>
      </c>
      <c r="D56" s="345"/>
      <c r="E56" s="345"/>
      <c r="F56" s="345"/>
      <c r="G56" s="345"/>
      <c r="H56" s="345"/>
      <c r="I56" s="345"/>
      <c r="J56" s="345"/>
      <c r="K56" s="345"/>
      <c r="L56" s="345"/>
      <c r="M56" s="346"/>
      <c r="N56" s="342" t="s">
        <v>361</v>
      </c>
      <c r="O56" s="343"/>
      <c r="P56" s="344" t="s">
        <v>362</v>
      </c>
      <c r="Q56" s="345"/>
      <c r="R56" s="345"/>
      <c r="S56" s="345"/>
      <c r="T56" s="345"/>
      <c r="U56" s="345"/>
      <c r="V56" s="345"/>
      <c r="W56" s="345"/>
      <c r="X56" s="346"/>
    </row>
    <row r="57" spans="2:27" ht="24.6" customHeight="1">
      <c r="B57" s="80" t="s">
        <v>363</v>
      </c>
      <c r="C57" s="344" t="s">
        <v>364</v>
      </c>
      <c r="D57" s="345"/>
      <c r="E57" s="345"/>
      <c r="F57" s="345"/>
      <c r="G57" s="345"/>
      <c r="H57" s="345"/>
      <c r="I57" s="345"/>
      <c r="J57" s="345"/>
      <c r="K57" s="345"/>
      <c r="L57" s="345"/>
      <c r="M57" s="346"/>
      <c r="N57" s="342" t="s">
        <v>361</v>
      </c>
      <c r="O57" s="343"/>
      <c r="P57" s="344" t="s">
        <v>362</v>
      </c>
      <c r="Q57" s="345"/>
      <c r="R57" s="345"/>
      <c r="S57" s="345"/>
      <c r="T57" s="345"/>
      <c r="U57" s="345"/>
      <c r="V57" s="345"/>
      <c r="W57" s="345"/>
      <c r="X57" s="346"/>
    </row>
    <row r="58" spans="2:27" ht="27.6" customHeight="1">
      <c r="B58" s="80" t="s">
        <v>365</v>
      </c>
      <c r="C58" s="344" t="s">
        <v>835</v>
      </c>
      <c r="D58" s="345"/>
      <c r="E58" s="345"/>
      <c r="F58" s="345"/>
      <c r="G58" s="345"/>
      <c r="H58" s="345"/>
      <c r="I58" s="345"/>
      <c r="J58" s="345"/>
      <c r="K58" s="345"/>
      <c r="L58" s="345"/>
      <c r="M58" s="346"/>
      <c r="N58" s="342" t="s">
        <v>361</v>
      </c>
      <c r="O58" s="343"/>
      <c r="P58" s="344" t="s">
        <v>836</v>
      </c>
      <c r="Q58" s="345"/>
      <c r="R58" s="345"/>
      <c r="S58" s="345"/>
      <c r="T58" s="345"/>
      <c r="U58" s="345"/>
      <c r="V58" s="345"/>
      <c r="W58" s="345"/>
      <c r="X58" s="346"/>
    </row>
  </sheetData>
  <sheetProtection selectLockedCells="1" selectUnlockedCells="1"/>
  <mergeCells count="173">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CCDC-8518-48CB-A715-499B11535A5D}">
  <sheetPr>
    <tabColor theme="0"/>
    <pageSetUpPr fitToPage="1"/>
  </sheetPr>
  <dimension ref="B1:AC57"/>
  <sheetViews>
    <sheetView showGridLines="0" view="pageBreakPreview" topLeftCell="A51" zoomScale="90" zoomScaleNormal="100" zoomScaleSheetLayoutView="90" workbookViewId="0">
      <selection activeCell="C57" sqref="C57:X57"/>
    </sheetView>
  </sheetViews>
  <sheetFormatPr baseColWidth="10" defaultColWidth="5.140625" defaultRowHeight="13.5" customHeight="1"/>
  <cols>
    <col min="1" max="1" width="5.140625" style="96"/>
    <col min="2" max="2" width="12.28515625" style="96" bestFit="1" customWidth="1"/>
    <col min="3" max="3" width="11.7109375" style="96" customWidth="1"/>
    <col min="4" max="4" width="12.7109375" style="81" customWidth="1"/>
    <col min="5" max="5" width="13.28515625" style="81" customWidth="1"/>
    <col min="6" max="12" width="7.42578125" style="96" customWidth="1"/>
    <col min="13" max="13" width="11.85546875" style="96" customWidth="1"/>
    <col min="14" max="23" width="7.42578125" style="96" customWidth="1"/>
    <col min="24" max="24" width="10.5703125" style="96" customWidth="1"/>
    <col min="25" max="25" width="41.140625" style="96" customWidth="1"/>
    <col min="26" max="26" width="11.7109375" style="96" customWidth="1"/>
    <col min="27" max="27" width="29.7109375" style="96" customWidth="1"/>
    <col min="28" max="28" width="16.28515625" style="66" customWidth="1"/>
    <col min="29" max="29" width="5.140625" style="66"/>
    <col min="30" max="16384" width="5.140625" style="96"/>
  </cols>
  <sheetData>
    <row r="1" spans="2:27" s="66" customFormat="1" ht="15.6" customHeight="1">
      <c r="B1" s="397"/>
      <c r="C1" s="397"/>
      <c r="D1" s="397" t="s">
        <v>272</v>
      </c>
      <c r="E1" s="397"/>
      <c r="F1" s="397"/>
      <c r="G1" s="397"/>
      <c r="H1" s="397"/>
      <c r="I1" s="397"/>
      <c r="J1" s="397"/>
      <c r="K1" s="397"/>
      <c r="L1" s="397"/>
      <c r="M1" s="397"/>
      <c r="N1" s="397"/>
      <c r="O1" s="397"/>
      <c r="P1" s="397"/>
      <c r="Q1" s="397"/>
      <c r="R1" s="397"/>
      <c r="S1" s="432" t="s">
        <v>1</v>
      </c>
      <c r="T1" s="432"/>
      <c r="U1" s="432"/>
      <c r="V1" s="456" t="s">
        <v>273</v>
      </c>
      <c r="W1" s="457"/>
      <c r="X1" s="458"/>
      <c r="Y1" s="96"/>
      <c r="Z1" s="96"/>
      <c r="AA1" s="96"/>
    </row>
    <row r="2" spans="2:27" s="66" customFormat="1" ht="12.75">
      <c r="B2" s="397"/>
      <c r="C2" s="397"/>
      <c r="D2" s="397"/>
      <c r="E2" s="397"/>
      <c r="F2" s="397"/>
      <c r="G2" s="397"/>
      <c r="H2" s="397"/>
      <c r="I2" s="397"/>
      <c r="J2" s="397"/>
      <c r="K2" s="397"/>
      <c r="L2" s="397"/>
      <c r="M2" s="397"/>
      <c r="N2" s="397"/>
      <c r="O2" s="397"/>
      <c r="P2" s="397"/>
      <c r="Q2" s="397"/>
      <c r="R2" s="397"/>
      <c r="S2" s="432" t="s">
        <v>3</v>
      </c>
      <c r="T2" s="432"/>
      <c r="U2" s="432"/>
      <c r="V2" s="456">
        <v>8</v>
      </c>
      <c r="W2" s="457"/>
      <c r="X2" s="458"/>
      <c r="Y2" s="96"/>
      <c r="Z2" s="96"/>
      <c r="AA2" s="96"/>
    </row>
    <row r="3" spans="2:27" s="66" customFormat="1" ht="12.75">
      <c r="B3" s="397"/>
      <c r="C3" s="397"/>
      <c r="D3" s="397" t="s">
        <v>274</v>
      </c>
      <c r="E3" s="397"/>
      <c r="F3" s="397"/>
      <c r="G3" s="397"/>
      <c r="H3" s="397"/>
      <c r="I3" s="397"/>
      <c r="J3" s="397"/>
      <c r="K3" s="397"/>
      <c r="L3" s="397"/>
      <c r="M3" s="397"/>
      <c r="N3" s="397"/>
      <c r="O3" s="397"/>
      <c r="P3" s="397"/>
      <c r="Q3" s="397"/>
      <c r="R3" s="397"/>
      <c r="S3" s="432" t="s">
        <v>5</v>
      </c>
      <c r="T3" s="432"/>
      <c r="U3" s="432"/>
      <c r="V3" s="456" t="s">
        <v>6</v>
      </c>
      <c r="W3" s="457"/>
      <c r="X3" s="458"/>
      <c r="Y3" s="96"/>
      <c r="Z3" s="96"/>
      <c r="AA3" s="96"/>
    </row>
    <row r="4" spans="2:27" s="66" customFormat="1" ht="15.6" customHeight="1">
      <c r="B4" s="397"/>
      <c r="C4" s="397"/>
      <c r="D4" s="397"/>
      <c r="E4" s="397"/>
      <c r="F4" s="397"/>
      <c r="G4" s="397"/>
      <c r="H4" s="397"/>
      <c r="I4" s="397"/>
      <c r="J4" s="397"/>
      <c r="K4" s="397"/>
      <c r="L4" s="397"/>
      <c r="M4" s="397"/>
      <c r="N4" s="397"/>
      <c r="O4" s="397"/>
      <c r="P4" s="397"/>
      <c r="Q4" s="397"/>
      <c r="R4" s="397"/>
      <c r="S4" s="432" t="s">
        <v>275</v>
      </c>
      <c r="T4" s="432"/>
      <c r="U4" s="432"/>
      <c r="V4" s="459">
        <v>44838</v>
      </c>
      <c r="W4" s="457"/>
      <c r="X4" s="458"/>
      <c r="Y4" s="96"/>
      <c r="Z4" s="96"/>
      <c r="AA4" s="96"/>
    </row>
    <row r="5" spans="2:27" s="66" customFormat="1" ht="9" customHeight="1">
      <c r="B5" s="394"/>
      <c r="C5" s="395"/>
      <c r="D5" s="395"/>
      <c r="E5" s="395"/>
      <c r="F5" s="395"/>
      <c r="G5" s="395"/>
      <c r="H5" s="395"/>
      <c r="I5" s="395"/>
      <c r="J5" s="395"/>
      <c r="K5" s="395"/>
      <c r="L5" s="395"/>
      <c r="M5" s="395"/>
      <c r="N5" s="395"/>
      <c r="O5" s="395"/>
      <c r="P5" s="395"/>
      <c r="Q5" s="395"/>
      <c r="R5" s="395"/>
      <c r="S5" s="395"/>
      <c r="T5" s="395"/>
      <c r="U5" s="395"/>
      <c r="V5" s="395"/>
      <c r="W5" s="395"/>
      <c r="X5" s="396"/>
      <c r="Y5" s="96"/>
      <c r="Z5" s="96"/>
      <c r="AA5" s="96"/>
    </row>
    <row r="6" spans="2:27" s="66" customFormat="1" ht="18.600000000000001" customHeight="1">
      <c r="B6" s="398" t="s">
        <v>276</v>
      </c>
      <c r="C6" s="399"/>
      <c r="D6" s="399"/>
      <c r="E6" s="399"/>
      <c r="F6" s="399"/>
      <c r="G6" s="399"/>
      <c r="H6" s="399"/>
      <c r="I6" s="399"/>
      <c r="J6" s="399"/>
      <c r="K6" s="399"/>
      <c r="L6" s="399"/>
      <c r="M6" s="399"/>
      <c r="N6" s="399"/>
      <c r="O6" s="399"/>
      <c r="P6" s="399"/>
      <c r="Q6" s="399"/>
      <c r="R6" s="399"/>
      <c r="S6" s="399"/>
      <c r="T6" s="399"/>
      <c r="U6" s="399"/>
      <c r="V6" s="399"/>
      <c r="W6" s="399"/>
      <c r="X6" s="400"/>
      <c r="Y6" s="96"/>
      <c r="Z6" s="96"/>
      <c r="AA6" s="96"/>
    </row>
    <row r="7" spans="2:27" s="66" customFormat="1" ht="16.899999999999999" customHeight="1">
      <c r="B7" s="394" t="s">
        <v>277</v>
      </c>
      <c r="C7" s="395"/>
      <c r="D7" s="395"/>
      <c r="E7" s="395"/>
      <c r="F7" s="395"/>
      <c r="G7" s="395"/>
      <c r="H7" s="396"/>
      <c r="I7" s="394" t="s">
        <v>278</v>
      </c>
      <c r="J7" s="395"/>
      <c r="K7" s="395"/>
      <c r="L7" s="395"/>
      <c r="M7" s="395"/>
      <c r="N7" s="395"/>
      <c r="O7" s="395"/>
      <c r="P7" s="395"/>
      <c r="Q7" s="395"/>
      <c r="R7" s="395"/>
      <c r="S7" s="395"/>
      <c r="T7" s="396"/>
      <c r="U7" s="394" t="s">
        <v>279</v>
      </c>
      <c r="V7" s="395"/>
      <c r="W7" s="395"/>
      <c r="X7" s="396"/>
      <c r="Y7" s="96"/>
      <c r="Z7" s="96"/>
      <c r="AA7" s="96"/>
    </row>
    <row r="8" spans="2:27" s="66" customFormat="1" ht="26.65" customHeight="1">
      <c r="B8" s="426" t="s">
        <v>280</v>
      </c>
      <c r="C8" s="427"/>
      <c r="D8" s="427"/>
      <c r="E8" s="427"/>
      <c r="F8" s="427"/>
      <c r="G8" s="427"/>
      <c r="H8" s="428"/>
      <c r="I8" s="426" t="s">
        <v>281</v>
      </c>
      <c r="J8" s="427"/>
      <c r="K8" s="427"/>
      <c r="L8" s="427"/>
      <c r="M8" s="427"/>
      <c r="N8" s="427"/>
      <c r="O8" s="427"/>
      <c r="P8" s="427"/>
      <c r="Q8" s="427"/>
      <c r="R8" s="427"/>
      <c r="S8" s="427"/>
      <c r="T8" s="428"/>
      <c r="U8" s="426" t="s">
        <v>282</v>
      </c>
      <c r="V8" s="427"/>
      <c r="W8" s="427"/>
      <c r="X8" s="428"/>
      <c r="Y8" s="96"/>
      <c r="Z8" s="96"/>
      <c r="AA8" s="96"/>
    </row>
    <row r="9" spans="2:27" s="66" customFormat="1" ht="19.149999999999999" customHeight="1">
      <c r="B9" s="398" t="s">
        <v>283</v>
      </c>
      <c r="C9" s="399"/>
      <c r="D9" s="399"/>
      <c r="E9" s="399"/>
      <c r="F9" s="399"/>
      <c r="G9" s="399"/>
      <c r="H9" s="399"/>
      <c r="I9" s="399"/>
      <c r="J9" s="399"/>
      <c r="K9" s="399"/>
      <c r="L9" s="399"/>
      <c r="M9" s="399"/>
      <c r="N9" s="399"/>
      <c r="O9" s="399"/>
      <c r="P9" s="399"/>
      <c r="Q9" s="399"/>
      <c r="R9" s="399"/>
      <c r="S9" s="399"/>
      <c r="T9" s="399"/>
      <c r="U9" s="399"/>
      <c r="V9" s="399"/>
      <c r="W9" s="399"/>
      <c r="X9" s="400"/>
      <c r="Y9" s="96"/>
      <c r="Z9" s="96"/>
      <c r="AA9" s="96"/>
    </row>
    <row r="10" spans="2:27" s="66" customFormat="1" ht="15" customHeight="1">
      <c r="B10" s="397" t="s">
        <v>284</v>
      </c>
      <c r="C10" s="397"/>
      <c r="D10" s="397"/>
      <c r="E10" s="397"/>
      <c r="F10" s="397"/>
      <c r="G10" s="394" t="s">
        <v>285</v>
      </c>
      <c r="H10" s="395"/>
      <c r="I10" s="395"/>
      <c r="J10" s="395"/>
      <c r="K10" s="395"/>
      <c r="L10" s="395"/>
      <c r="M10" s="395"/>
      <c r="N10" s="395"/>
      <c r="O10" s="396"/>
      <c r="P10" s="394" t="s">
        <v>286</v>
      </c>
      <c r="Q10" s="395"/>
      <c r="R10" s="395"/>
      <c r="S10" s="395"/>
      <c r="T10" s="395"/>
      <c r="U10" s="396"/>
      <c r="V10" s="394" t="s">
        <v>3</v>
      </c>
      <c r="W10" s="395"/>
      <c r="X10" s="396"/>
      <c r="Y10" s="96"/>
      <c r="Z10" s="96"/>
      <c r="AA10" s="96"/>
    </row>
    <row r="11" spans="2:27" s="66" customFormat="1" ht="34.9" customHeight="1">
      <c r="B11" s="348" t="s">
        <v>366</v>
      </c>
      <c r="C11" s="348"/>
      <c r="D11" s="348"/>
      <c r="E11" s="348"/>
      <c r="F11" s="348"/>
      <c r="G11" s="344" t="s">
        <v>288</v>
      </c>
      <c r="H11" s="345"/>
      <c r="I11" s="345"/>
      <c r="J11" s="345"/>
      <c r="K11" s="345"/>
      <c r="L11" s="345"/>
      <c r="M11" s="345"/>
      <c r="N11" s="345"/>
      <c r="O11" s="346"/>
      <c r="P11" s="426" t="s">
        <v>367</v>
      </c>
      <c r="Q11" s="427"/>
      <c r="R11" s="427"/>
      <c r="S11" s="427"/>
      <c r="T11" s="427"/>
      <c r="U11" s="428"/>
      <c r="V11" s="429" t="s">
        <v>290</v>
      </c>
      <c r="W11" s="430"/>
      <c r="X11" s="431"/>
      <c r="Y11" s="96"/>
      <c r="Z11" s="96"/>
      <c r="AA11" s="96"/>
    </row>
    <row r="12" spans="2:27" s="66" customFormat="1" ht="49.9" customHeight="1">
      <c r="B12" s="397" t="s">
        <v>291</v>
      </c>
      <c r="C12" s="397"/>
      <c r="D12" s="397"/>
      <c r="E12" s="397"/>
      <c r="F12" s="397" t="s">
        <v>292</v>
      </c>
      <c r="G12" s="397"/>
      <c r="H12" s="397"/>
      <c r="I12" s="397"/>
      <c r="J12" s="397"/>
      <c r="K12" s="397"/>
      <c r="L12" s="397"/>
      <c r="M12" s="397"/>
      <c r="N12" s="425" t="s">
        <v>293</v>
      </c>
      <c r="O12" s="425"/>
      <c r="P12" s="425"/>
      <c r="Q12" s="425"/>
      <c r="R12" s="425"/>
      <c r="S12" s="397" t="s">
        <v>294</v>
      </c>
      <c r="T12" s="397"/>
      <c r="U12" s="397"/>
      <c r="V12" s="397"/>
      <c r="W12" s="397"/>
      <c r="X12" s="397"/>
      <c r="Y12" s="96"/>
      <c r="Z12" s="96"/>
      <c r="AA12" s="96"/>
    </row>
    <row r="13" spans="2:27" s="66" customFormat="1" ht="70.5" customHeight="1">
      <c r="B13" s="348" t="s">
        <v>295</v>
      </c>
      <c r="C13" s="348"/>
      <c r="D13" s="348"/>
      <c r="E13" s="348"/>
      <c r="F13" s="421" t="s">
        <v>62</v>
      </c>
      <c r="G13" s="421"/>
      <c r="H13" s="421"/>
      <c r="I13" s="421"/>
      <c r="J13" s="421"/>
      <c r="K13" s="421"/>
      <c r="L13" s="421"/>
      <c r="M13" s="421"/>
      <c r="N13" s="348" t="s">
        <v>296</v>
      </c>
      <c r="O13" s="348"/>
      <c r="P13" s="348"/>
      <c r="Q13" s="348"/>
      <c r="R13" s="348"/>
      <c r="S13" s="348" t="s">
        <v>296</v>
      </c>
      <c r="T13" s="348"/>
      <c r="U13" s="348"/>
      <c r="V13" s="348"/>
      <c r="W13" s="348"/>
      <c r="X13" s="348"/>
      <c r="Y13" s="96"/>
      <c r="Z13" s="96"/>
      <c r="AA13" s="96"/>
    </row>
    <row r="14" spans="2:27" s="66" customFormat="1" ht="16.149999999999999" customHeight="1">
      <c r="B14" s="415" t="s">
        <v>297</v>
      </c>
      <c r="C14" s="416"/>
      <c r="D14" s="416"/>
      <c r="E14" s="416"/>
      <c r="F14" s="417"/>
      <c r="G14" s="406" t="s">
        <v>298</v>
      </c>
      <c r="H14" s="413"/>
      <c r="I14" s="413"/>
      <c r="J14" s="407"/>
      <c r="K14" s="415" t="s">
        <v>299</v>
      </c>
      <c r="L14" s="416"/>
      <c r="M14" s="416"/>
      <c r="N14" s="417"/>
      <c r="O14" s="394" t="s">
        <v>300</v>
      </c>
      <c r="P14" s="395"/>
      <c r="Q14" s="395"/>
      <c r="R14" s="395"/>
      <c r="S14" s="395"/>
      <c r="T14" s="395"/>
      <c r="U14" s="395"/>
      <c r="V14" s="395"/>
      <c r="W14" s="395"/>
      <c r="X14" s="396"/>
      <c r="Y14" s="67"/>
      <c r="Z14" s="67"/>
      <c r="AA14" s="67"/>
    </row>
    <row r="15" spans="2:27" s="66" customFormat="1" ht="64.900000000000006" customHeight="1">
      <c r="B15" s="418"/>
      <c r="C15" s="419"/>
      <c r="D15" s="419"/>
      <c r="E15" s="419"/>
      <c r="F15" s="420"/>
      <c r="G15" s="408"/>
      <c r="H15" s="414"/>
      <c r="I15" s="414"/>
      <c r="J15" s="409"/>
      <c r="K15" s="418"/>
      <c r="L15" s="419"/>
      <c r="M15" s="419"/>
      <c r="N15" s="420"/>
      <c r="O15" s="394" t="s">
        <v>301</v>
      </c>
      <c r="P15" s="395"/>
      <c r="Q15" s="395"/>
      <c r="R15" s="396"/>
      <c r="S15" s="370" t="s">
        <v>302</v>
      </c>
      <c r="T15" s="371"/>
      <c r="U15" s="372"/>
      <c r="V15" s="370" t="s">
        <v>303</v>
      </c>
      <c r="W15" s="371"/>
      <c r="X15" s="372"/>
      <c r="Y15" s="67"/>
      <c r="Z15" s="67"/>
      <c r="AA15" s="67"/>
    </row>
    <row r="16" spans="2:27" s="66" customFormat="1" ht="25.9" customHeight="1">
      <c r="B16" s="348" t="s">
        <v>368</v>
      </c>
      <c r="C16" s="348"/>
      <c r="D16" s="348"/>
      <c r="E16" s="348"/>
      <c r="F16" s="348"/>
      <c r="G16" s="422" t="s">
        <v>305</v>
      </c>
      <c r="H16" s="422"/>
      <c r="I16" s="422"/>
      <c r="J16" s="422"/>
      <c r="K16" s="423">
        <v>150</v>
      </c>
      <c r="L16" s="423"/>
      <c r="M16" s="423"/>
      <c r="N16" s="423"/>
      <c r="O16" s="82" t="s">
        <v>306</v>
      </c>
      <c r="P16" s="82" t="s">
        <v>307</v>
      </c>
      <c r="Q16" s="82" t="s">
        <v>308</v>
      </c>
      <c r="R16" s="82" t="s">
        <v>309</v>
      </c>
      <c r="S16" s="348" t="s">
        <v>310</v>
      </c>
      <c r="T16" s="348"/>
      <c r="U16" s="348"/>
      <c r="V16" s="424" t="s">
        <v>307</v>
      </c>
      <c r="W16" s="424"/>
      <c r="X16" s="424"/>
      <c r="Y16" s="96"/>
      <c r="Z16" s="96"/>
      <c r="AA16" s="96"/>
    </row>
    <row r="17" spans="2:27" s="66" customFormat="1" ht="72.75" customHeight="1">
      <c r="B17" s="348"/>
      <c r="C17" s="348"/>
      <c r="D17" s="348"/>
      <c r="E17" s="348"/>
      <c r="F17" s="348"/>
      <c r="G17" s="422"/>
      <c r="H17" s="422"/>
      <c r="I17" s="422"/>
      <c r="J17" s="422"/>
      <c r="K17" s="423"/>
      <c r="L17" s="423"/>
      <c r="M17" s="423"/>
      <c r="N17" s="423"/>
      <c r="O17" s="97">
        <v>150</v>
      </c>
      <c r="P17" s="98">
        <v>150</v>
      </c>
      <c r="Q17" s="98">
        <v>150</v>
      </c>
      <c r="R17" s="98">
        <v>150</v>
      </c>
      <c r="S17" s="348"/>
      <c r="T17" s="348"/>
      <c r="U17" s="348"/>
      <c r="V17" s="424"/>
      <c r="W17" s="424"/>
      <c r="X17" s="424"/>
      <c r="Y17" s="96"/>
      <c r="Z17" s="96"/>
      <c r="AA17" s="96"/>
    </row>
    <row r="18" spans="2:27" s="66" customFormat="1" ht="18" customHeight="1">
      <c r="B18" s="398" t="s">
        <v>311</v>
      </c>
      <c r="C18" s="399"/>
      <c r="D18" s="399"/>
      <c r="E18" s="399"/>
      <c r="F18" s="399"/>
      <c r="G18" s="399"/>
      <c r="H18" s="399"/>
      <c r="I18" s="399"/>
      <c r="J18" s="399"/>
      <c r="K18" s="399"/>
      <c r="L18" s="399"/>
      <c r="M18" s="399"/>
      <c r="N18" s="399"/>
      <c r="O18" s="399"/>
      <c r="P18" s="399"/>
      <c r="Q18" s="399"/>
      <c r="R18" s="399"/>
      <c r="S18" s="399"/>
      <c r="T18" s="399"/>
      <c r="U18" s="399"/>
      <c r="V18" s="399"/>
      <c r="W18" s="399"/>
      <c r="X18" s="400"/>
      <c r="Y18" s="96"/>
      <c r="Z18" s="96" t="s">
        <v>252</v>
      </c>
      <c r="AA18" s="96"/>
    </row>
    <row r="19" spans="2:27" s="66" customFormat="1" ht="34.9" customHeight="1">
      <c r="B19" s="404" t="s">
        <v>312</v>
      </c>
      <c r="C19" s="406" t="s">
        <v>313</v>
      </c>
      <c r="D19" s="407"/>
      <c r="E19" s="406" t="s">
        <v>314</v>
      </c>
      <c r="F19" s="407"/>
      <c r="G19" s="410" t="s">
        <v>315</v>
      </c>
      <c r="H19" s="411"/>
      <c r="I19" s="411"/>
      <c r="J19" s="411"/>
      <c r="K19" s="411"/>
      <c r="L19" s="411"/>
      <c r="M19" s="411"/>
      <c r="N19" s="411"/>
      <c r="O19" s="411"/>
      <c r="P19" s="411"/>
      <c r="Q19" s="411"/>
      <c r="R19" s="412"/>
      <c r="S19" s="406" t="s">
        <v>316</v>
      </c>
      <c r="T19" s="413"/>
      <c r="U19" s="413"/>
      <c r="V19" s="413"/>
      <c r="W19" s="413"/>
      <c r="X19" s="407"/>
      <c r="Y19" s="96"/>
      <c r="Z19" s="96"/>
      <c r="AA19" s="96"/>
    </row>
    <row r="20" spans="2:27" s="66" customFormat="1" ht="28.5" customHeight="1">
      <c r="B20" s="405"/>
      <c r="C20" s="408"/>
      <c r="D20" s="409"/>
      <c r="E20" s="408"/>
      <c r="F20" s="409"/>
      <c r="G20" s="394" t="s">
        <v>317</v>
      </c>
      <c r="H20" s="395"/>
      <c r="I20" s="396"/>
      <c r="J20" s="394" t="s">
        <v>318</v>
      </c>
      <c r="K20" s="395"/>
      <c r="L20" s="396"/>
      <c r="M20" s="370" t="s">
        <v>319</v>
      </c>
      <c r="N20" s="371"/>
      <c r="O20" s="372"/>
      <c r="P20" s="370" t="s">
        <v>320</v>
      </c>
      <c r="Q20" s="371"/>
      <c r="R20" s="372"/>
      <c r="S20" s="408"/>
      <c r="T20" s="414"/>
      <c r="U20" s="414"/>
      <c r="V20" s="414"/>
      <c r="W20" s="414"/>
      <c r="X20" s="409"/>
      <c r="Y20" s="96"/>
      <c r="Z20" s="96"/>
      <c r="AA20" s="96"/>
    </row>
    <row r="21" spans="2:27" s="66" customFormat="1" ht="93" customHeight="1">
      <c r="B21" s="126" t="s">
        <v>369</v>
      </c>
      <c r="C21" s="344" t="s">
        <v>322</v>
      </c>
      <c r="D21" s="346"/>
      <c r="E21" s="389">
        <v>150</v>
      </c>
      <c r="F21" s="391"/>
      <c r="G21" s="389">
        <v>150</v>
      </c>
      <c r="H21" s="390"/>
      <c r="I21" s="391"/>
      <c r="J21" s="389" t="s">
        <v>370</v>
      </c>
      <c r="K21" s="390"/>
      <c r="L21" s="391"/>
      <c r="M21" s="389" t="s">
        <v>371</v>
      </c>
      <c r="N21" s="390"/>
      <c r="O21" s="391"/>
      <c r="P21" s="344" t="s">
        <v>325</v>
      </c>
      <c r="Q21" s="345"/>
      <c r="R21" s="346"/>
      <c r="S21" s="344" t="s">
        <v>372</v>
      </c>
      <c r="T21" s="345"/>
      <c r="U21" s="345"/>
      <c r="V21" s="345"/>
      <c r="W21" s="345"/>
      <c r="X21" s="346"/>
      <c r="Y21" s="96"/>
      <c r="Z21" s="96"/>
      <c r="AA21" s="96"/>
    </row>
    <row r="22" spans="2:27" s="66" customFormat="1" ht="25.15" customHeight="1">
      <c r="B22" s="397" t="s">
        <v>327</v>
      </c>
      <c r="C22" s="397"/>
      <c r="D22" s="397"/>
      <c r="E22" s="397"/>
      <c r="F22" s="397"/>
      <c r="G22" s="397"/>
      <c r="H22" s="397"/>
      <c r="I22" s="397"/>
      <c r="J22" s="397"/>
      <c r="K22" s="397"/>
      <c r="L22" s="397"/>
      <c r="M22" s="397"/>
      <c r="N22" s="397" t="s">
        <v>328</v>
      </c>
      <c r="O22" s="397"/>
      <c r="P22" s="397"/>
      <c r="Q22" s="397"/>
      <c r="R22" s="397"/>
      <c r="S22" s="397"/>
      <c r="T22" s="397"/>
      <c r="U22" s="397"/>
      <c r="V22" s="397"/>
      <c r="W22" s="397"/>
      <c r="X22" s="397"/>
      <c r="Y22" s="96"/>
      <c r="Z22" s="96"/>
      <c r="AA22" s="96"/>
    </row>
    <row r="23" spans="2:27" s="66" customFormat="1" ht="45.4" customHeight="1">
      <c r="B23" s="348" t="s">
        <v>373</v>
      </c>
      <c r="C23" s="348"/>
      <c r="D23" s="348"/>
      <c r="E23" s="348"/>
      <c r="F23" s="348"/>
      <c r="G23" s="348"/>
      <c r="H23" s="348"/>
      <c r="I23" s="348"/>
      <c r="J23" s="348"/>
      <c r="K23" s="348"/>
      <c r="L23" s="348"/>
      <c r="M23" s="348"/>
      <c r="N23" s="348" t="s">
        <v>374</v>
      </c>
      <c r="O23" s="348"/>
      <c r="P23" s="348"/>
      <c r="Q23" s="348"/>
      <c r="R23" s="348"/>
      <c r="S23" s="348"/>
      <c r="T23" s="348"/>
      <c r="U23" s="348"/>
      <c r="V23" s="348"/>
      <c r="W23" s="348"/>
      <c r="X23" s="348"/>
      <c r="Y23" s="96"/>
      <c r="Z23" s="96"/>
      <c r="AA23" s="68"/>
    </row>
    <row r="24" spans="2:27" s="66" customFormat="1" ht="19.149999999999999" customHeight="1">
      <c r="B24" s="398" t="s">
        <v>331</v>
      </c>
      <c r="C24" s="399"/>
      <c r="D24" s="399"/>
      <c r="E24" s="399"/>
      <c r="F24" s="399"/>
      <c r="G24" s="399"/>
      <c r="H24" s="399"/>
      <c r="I24" s="399"/>
      <c r="J24" s="399"/>
      <c r="K24" s="399"/>
      <c r="L24" s="399"/>
      <c r="M24" s="399"/>
      <c r="N24" s="399"/>
      <c r="O24" s="399"/>
      <c r="P24" s="399"/>
      <c r="Q24" s="399"/>
      <c r="R24" s="399"/>
      <c r="S24" s="399"/>
      <c r="T24" s="399"/>
      <c r="U24" s="399"/>
      <c r="V24" s="399"/>
      <c r="W24" s="399"/>
      <c r="X24" s="400"/>
      <c r="Y24" s="96"/>
      <c r="Z24" s="96"/>
      <c r="AA24" s="96"/>
    </row>
    <row r="25" spans="2:27" s="66" customFormat="1" ht="19.149999999999999" customHeight="1">
      <c r="B25" s="392" t="s">
        <v>332</v>
      </c>
      <c r="C25" s="393"/>
      <c r="D25" s="370" t="s">
        <v>27</v>
      </c>
      <c r="E25" s="371"/>
      <c r="F25" s="371"/>
      <c r="G25" s="371"/>
      <c r="H25" s="372"/>
      <c r="I25" s="394" t="s">
        <v>30</v>
      </c>
      <c r="J25" s="395"/>
      <c r="K25" s="395"/>
      <c r="L25" s="395"/>
      <c r="M25" s="396"/>
      <c r="N25" s="394" t="s">
        <v>33</v>
      </c>
      <c r="O25" s="395"/>
      <c r="P25" s="395"/>
      <c r="Q25" s="395"/>
      <c r="R25" s="395"/>
      <c r="S25" s="396"/>
      <c r="T25" s="370" t="s">
        <v>36</v>
      </c>
      <c r="U25" s="371"/>
      <c r="V25" s="371"/>
      <c r="W25" s="371"/>
      <c r="X25" s="372"/>
      <c r="Y25" s="96"/>
      <c r="Z25" s="96"/>
      <c r="AA25" s="96"/>
    </row>
    <row r="26" spans="2:27" s="66" customFormat="1" ht="60" customHeight="1">
      <c r="B26" s="439" t="s">
        <v>375</v>
      </c>
      <c r="C26" s="439"/>
      <c r="D26" s="440">
        <v>33</v>
      </c>
      <c r="E26" s="441"/>
      <c r="F26" s="441"/>
      <c r="G26" s="441"/>
      <c r="H26" s="442"/>
      <c r="I26" s="426">
        <v>161</v>
      </c>
      <c r="J26" s="427"/>
      <c r="K26" s="427"/>
      <c r="L26" s="427"/>
      <c r="M26" s="428"/>
      <c r="N26" s="443">
        <v>130</v>
      </c>
      <c r="O26" s="444"/>
      <c r="P26" s="444"/>
      <c r="Q26" s="444"/>
      <c r="R26" s="444"/>
      <c r="S26" s="445"/>
      <c r="T26" s="426">
        <v>0</v>
      </c>
      <c r="U26" s="427"/>
      <c r="V26" s="427"/>
      <c r="W26" s="427"/>
      <c r="X26" s="428"/>
      <c r="Y26" s="96"/>
      <c r="Z26" s="70"/>
      <c r="AA26" s="70"/>
    </row>
    <row r="27" spans="2:27" s="66" customFormat="1" ht="19.899999999999999" customHeight="1">
      <c r="B27" s="366" t="s">
        <v>338</v>
      </c>
      <c r="C27" s="366"/>
      <c r="D27" s="366"/>
      <c r="E27" s="366"/>
      <c r="F27" s="366"/>
      <c r="G27" s="366"/>
      <c r="H27" s="366"/>
      <c r="I27" s="366"/>
      <c r="J27" s="366"/>
      <c r="K27" s="366"/>
      <c r="L27" s="366"/>
      <c r="M27" s="366"/>
      <c r="N27" s="366"/>
      <c r="O27" s="366"/>
      <c r="P27" s="366"/>
      <c r="Q27" s="366"/>
      <c r="R27" s="366"/>
      <c r="S27" s="366"/>
      <c r="T27" s="366"/>
      <c r="U27" s="366"/>
      <c r="V27" s="366"/>
      <c r="W27" s="366"/>
      <c r="X27" s="366"/>
      <c r="Y27" s="96"/>
      <c r="Z27" s="96"/>
      <c r="AA27" s="96"/>
    </row>
    <row r="28" spans="2:27" s="66" customFormat="1" ht="19.899999999999999" customHeight="1">
      <c r="B28" s="127"/>
      <c r="C28" s="128"/>
      <c r="D28" s="128"/>
      <c r="E28" s="128"/>
      <c r="F28" s="128"/>
      <c r="G28" s="128"/>
      <c r="H28" s="128"/>
      <c r="I28" s="128"/>
      <c r="J28" s="128"/>
      <c r="K28" s="128"/>
      <c r="L28" s="128"/>
      <c r="M28" s="128"/>
      <c r="N28" s="128"/>
      <c r="O28" s="128"/>
      <c r="P28" s="128"/>
      <c r="Q28" s="128"/>
      <c r="R28" s="128"/>
      <c r="S28" s="128"/>
      <c r="T28" s="128"/>
      <c r="U28" s="128"/>
      <c r="V28" s="128"/>
      <c r="W28" s="128"/>
      <c r="X28" s="129"/>
      <c r="Y28" s="96"/>
      <c r="Z28" s="96"/>
      <c r="AA28" s="96"/>
    </row>
    <row r="29" spans="2:27" s="66" customFormat="1" ht="39.75" customHeight="1">
      <c r="B29" s="123" t="s">
        <v>339</v>
      </c>
      <c r="C29" s="124" t="s">
        <v>340</v>
      </c>
      <c r="D29" s="124" t="s">
        <v>341</v>
      </c>
      <c r="E29" s="124" t="s">
        <v>342</v>
      </c>
      <c r="F29" s="96"/>
      <c r="G29" s="96"/>
      <c r="H29" s="460"/>
      <c r="I29" s="460"/>
      <c r="J29" s="460"/>
      <c r="K29" s="460"/>
      <c r="L29" s="460"/>
      <c r="M29" s="460"/>
      <c r="N29" s="460"/>
      <c r="O29" s="460"/>
      <c r="P29" s="460"/>
      <c r="Q29" s="460"/>
      <c r="R29" s="460"/>
      <c r="S29" s="461"/>
      <c r="T29" s="461"/>
      <c r="U29" s="461"/>
      <c r="V29" s="461"/>
      <c r="W29" s="461"/>
      <c r="X29" s="462"/>
      <c r="Y29" s="96"/>
      <c r="Z29" s="96"/>
      <c r="AA29" s="96"/>
    </row>
    <row r="30" spans="2:27" s="66" customFormat="1" ht="17.649999999999999" customHeight="1">
      <c r="B30" s="69" t="s">
        <v>27</v>
      </c>
      <c r="C30" s="93">
        <f>D26</f>
        <v>33</v>
      </c>
      <c r="D30" s="94">
        <f>E21</f>
        <v>150</v>
      </c>
      <c r="E30" s="367">
        <f>SUM(C30:C33)</f>
        <v>324</v>
      </c>
      <c r="F30" s="96"/>
      <c r="G30" s="96"/>
      <c r="H30" s="463"/>
      <c r="I30" s="463"/>
      <c r="J30" s="460"/>
      <c r="K30" s="460"/>
      <c r="L30" s="71"/>
      <c r="M30" s="72"/>
      <c r="N30" s="463"/>
      <c r="O30" s="463"/>
      <c r="P30" s="463"/>
      <c r="Q30" s="463"/>
      <c r="R30" s="463"/>
      <c r="S30" s="464"/>
      <c r="T30" s="464"/>
      <c r="U30" s="464"/>
      <c r="V30" s="464"/>
      <c r="W30" s="464"/>
      <c r="X30" s="465"/>
      <c r="Y30" s="96"/>
      <c r="Z30" s="96"/>
      <c r="AA30" s="96"/>
    </row>
    <row r="31" spans="2:27" s="66" customFormat="1" ht="17.649999999999999" customHeight="1">
      <c r="B31" s="69" t="s">
        <v>30</v>
      </c>
      <c r="C31" s="93">
        <f>I26</f>
        <v>161</v>
      </c>
      <c r="D31" s="94">
        <f>E21</f>
        <v>150</v>
      </c>
      <c r="E31" s="368"/>
      <c r="F31" s="96"/>
      <c r="G31" s="96"/>
      <c r="H31" s="460"/>
      <c r="I31" s="460"/>
      <c r="J31" s="460"/>
      <c r="K31" s="460"/>
      <c r="L31" s="73"/>
      <c r="M31" s="71"/>
      <c r="N31" s="460"/>
      <c r="O31" s="460"/>
      <c r="P31" s="460"/>
      <c r="Q31" s="460"/>
      <c r="R31" s="460"/>
      <c r="S31" s="464"/>
      <c r="T31" s="464"/>
      <c r="U31" s="464"/>
      <c r="V31" s="464"/>
      <c r="W31" s="464"/>
      <c r="X31" s="465"/>
      <c r="Y31" s="96"/>
      <c r="Z31" s="96"/>
      <c r="AA31" s="96"/>
    </row>
    <row r="32" spans="2:27" s="66" customFormat="1" ht="17.649999999999999" customHeight="1">
      <c r="B32" s="69" t="s">
        <v>33</v>
      </c>
      <c r="C32" s="93">
        <f>N26</f>
        <v>130</v>
      </c>
      <c r="D32" s="94">
        <f>E21</f>
        <v>150</v>
      </c>
      <c r="E32" s="368"/>
      <c r="F32" s="96"/>
      <c r="G32" s="96"/>
      <c r="H32" s="460"/>
      <c r="I32" s="460"/>
      <c r="J32" s="460"/>
      <c r="K32" s="460"/>
      <c r="L32" s="73"/>
      <c r="M32" s="71"/>
      <c r="N32" s="460"/>
      <c r="O32" s="460"/>
      <c r="P32" s="460"/>
      <c r="Q32" s="460"/>
      <c r="R32" s="460"/>
      <c r="S32" s="464"/>
      <c r="T32" s="464"/>
      <c r="U32" s="464"/>
      <c r="V32" s="464"/>
      <c r="W32" s="464"/>
      <c r="X32" s="465"/>
      <c r="Y32" s="96"/>
      <c r="Z32" s="96"/>
      <c r="AA32" s="96"/>
    </row>
    <row r="33" spans="2:27" s="66" customFormat="1" ht="17.649999999999999" customHeight="1">
      <c r="B33" s="69" t="s">
        <v>36</v>
      </c>
      <c r="C33" s="93">
        <f>T26</f>
        <v>0</v>
      </c>
      <c r="D33" s="94">
        <f>E21</f>
        <v>150</v>
      </c>
      <c r="E33" s="369"/>
      <c r="F33" s="96"/>
      <c r="G33" s="96"/>
      <c r="H33" s="460"/>
      <c r="I33" s="460"/>
      <c r="J33" s="460"/>
      <c r="K33" s="460"/>
      <c r="L33" s="73"/>
      <c r="M33" s="71"/>
      <c r="N33" s="460"/>
      <c r="O33" s="460"/>
      <c r="P33" s="460"/>
      <c r="Q33" s="460"/>
      <c r="R33" s="460"/>
      <c r="S33" s="464"/>
      <c r="T33" s="464"/>
      <c r="U33" s="464"/>
      <c r="V33" s="464"/>
      <c r="W33" s="464"/>
      <c r="X33" s="465"/>
      <c r="Y33" s="96"/>
      <c r="Z33" s="96"/>
      <c r="AA33" s="96"/>
    </row>
    <row r="34" spans="2:27" s="66" customFormat="1" ht="30.6" customHeight="1">
      <c r="B34" s="360" t="s">
        <v>343</v>
      </c>
      <c r="C34" s="361"/>
      <c r="D34" s="361"/>
      <c r="E34" s="362"/>
      <c r="F34" s="96"/>
      <c r="G34" s="96"/>
      <c r="H34" s="460"/>
      <c r="I34" s="460"/>
      <c r="J34" s="460"/>
      <c r="K34" s="460"/>
      <c r="L34" s="73"/>
      <c r="M34" s="71"/>
      <c r="N34" s="460"/>
      <c r="O34" s="460"/>
      <c r="P34" s="460"/>
      <c r="Q34" s="460"/>
      <c r="R34" s="460"/>
      <c r="S34" s="464"/>
      <c r="T34" s="464"/>
      <c r="U34" s="464"/>
      <c r="V34" s="464"/>
      <c r="W34" s="464"/>
      <c r="X34" s="465"/>
      <c r="Y34" s="96"/>
      <c r="Z34" s="96"/>
      <c r="AA34" s="96"/>
    </row>
    <row r="35" spans="2:27" s="66" customFormat="1" ht="17.649999999999999" customHeight="1">
      <c r="B35" s="74"/>
      <c r="C35" s="75"/>
      <c r="D35" s="76"/>
      <c r="E35" s="76"/>
      <c r="F35" s="96"/>
      <c r="G35" s="96"/>
      <c r="H35" s="460"/>
      <c r="I35" s="460"/>
      <c r="J35" s="460"/>
      <c r="K35" s="460"/>
      <c r="L35" s="73"/>
      <c r="M35" s="71"/>
      <c r="N35" s="460"/>
      <c r="O35" s="460"/>
      <c r="P35" s="460"/>
      <c r="Q35" s="460"/>
      <c r="R35" s="460"/>
      <c r="S35" s="464"/>
      <c r="T35" s="464"/>
      <c r="U35" s="464"/>
      <c r="V35" s="464"/>
      <c r="W35" s="464"/>
      <c r="X35" s="465"/>
      <c r="Y35" s="96"/>
      <c r="Z35" s="96"/>
      <c r="AA35" s="96"/>
    </row>
    <row r="36" spans="2:27" s="66" customFormat="1" ht="17.649999999999999" customHeight="1">
      <c r="B36" s="74"/>
      <c r="C36" s="75"/>
      <c r="D36" s="76"/>
      <c r="E36" s="76"/>
      <c r="F36" s="96"/>
      <c r="G36" s="96"/>
      <c r="H36" s="466"/>
      <c r="I36" s="460"/>
      <c r="J36" s="460"/>
      <c r="K36" s="460"/>
      <c r="L36" s="73"/>
      <c r="M36" s="71"/>
      <c r="N36" s="460"/>
      <c r="O36" s="460"/>
      <c r="P36" s="460"/>
      <c r="Q36" s="460"/>
      <c r="R36" s="460"/>
      <c r="S36" s="464"/>
      <c r="T36" s="464"/>
      <c r="U36" s="464"/>
      <c r="V36" s="464"/>
      <c r="W36" s="464"/>
      <c r="X36" s="465"/>
      <c r="Y36" s="96"/>
      <c r="Z36" s="96"/>
      <c r="AA36" s="96"/>
    </row>
    <row r="37" spans="2:27" s="66" customFormat="1" ht="17.649999999999999" customHeight="1">
      <c r="B37" s="74"/>
      <c r="C37" s="75"/>
      <c r="D37" s="76"/>
      <c r="E37" s="76"/>
      <c r="F37" s="96"/>
      <c r="G37" s="96"/>
      <c r="H37" s="460"/>
      <c r="I37" s="460"/>
      <c r="J37" s="460"/>
      <c r="K37" s="460"/>
      <c r="L37" s="73"/>
      <c r="M37" s="71"/>
      <c r="N37" s="460"/>
      <c r="O37" s="460"/>
      <c r="P37" s="460"/>
      <c r="Q37" s="460"/>
      <c r="R37" s="460"/>
      <c r="S37" s="464"/>
      <c r="T37" s="464"/>
      <c r="U37" s="464"/>
      <c r="V37" s="464"/>
      <c r="W37" s="464"/>
      <c r="X37" s="465"/>
      <c r="Y37" s="96"/>
      <c r="Z37" s="96"/>
      <c r="AA37" s="96"/>
    </row>
    <row r="38" spans="2:27" s="66" customFormat="1" ht="17.649999999999999" customHeight="1">
      <c r="B38" s="74"/>
      <c r="C38" s="75"/>
      <c r="D38" s="76"/>
      <c r="E38" s="76"/>
      <c r="F38" s="96"/>
      <c r="G38" s="99"/>
      <c r="H38" s="460"/>
      <c r="I38" s="460"/>
      <c r="J38" s="460"/>
      <c r="K38" s="460"/>
      <c r="L38" s="73"/>
      <c r="M38" s="71"/>
      <c r="N38" s="460"/>
      <c r="O38" s="460"/>
      <c r="P38" s="460"/>
      <c r="Q38" s="460"/>
      <c r="R38" s="460"/>
      <c r="S38" s="464"/>
      <c r="T38" s="464"/>
      <c r="U38" s="464"/>
      <c r="V38" s="464"/>
      <c r="W38" s="464"/>
      <c r="X38" s="465"/>
      <c r="Y38" s="96"/>
      <c r="Z38" s="96"/>
      <c r="AA38" s="96"/>
    </row>
    <row r="39" spans="2:27" s="66" customFormat="1" ht="17.649999999999999" customHeight="1">
      <c r="B39" s="74"/>
      <c r="C39" s="75"/>
      <c r="D39" s="76"/>
      <c r="E39" s="76"/>
      <c r="F39" s="96"/>
      <c r="G39" s="96"/>
      <c r="H39" s="460"/>
      <c r="I39" s="460"/>
      <c r="J39" s="460"/>
      <c r="K39" s="460"/>
      <c r="L39" s="73"/>
      <c r="M39" s="71"/>
      <c r="N39" s="460"/>
      <c r="O39" s="460"/>
      <c r="P39" s="460"/>
      <c r="Q39" s="460"/>
      <c r="R39" s="460"/>
      <c r="S39" s="464"/>
      <c r="T39" s="464"/>
      <c r="U39" s="464"/>
      <c r="V39" s="464"/>
      <c r="W39" s="464"/>
      <c r="X39" s="465"/>
      <c r="Y39" s="96"/>
      <c r="Z39" s="96"/>
      <c r="AA39" s="96"/>
    </row>
    <row r="40" spans="2:27" s="66" customFormat="1" ht="17.649999999999999" customHeight="1">
      <c r="B40" s="74"/>
      <c r="C40" s="75"/>
      <c r="D40" s="76"/>
      <c r="E40" s="76"/>
      <c r="F40" s="99"/>
      <c r="G40" s="96"/>
      <c r="H40" s="460"/>
      <c r="I40" s="460"/>
      <c r="J40" s="460"/>
      <c r="K40" s="460"/>
      <c r="L40" s="73"/>
      <c r="M40" s="71"/>
      <c r="N40" s="460"/>
      <c r="O40" s="460"/>
      <c r="P40" s="460"/>
      <c r="Q40" s="460"/>
      <c r="R40" s="460"/>
      <c r="S40" s="464"/>
      <c r="T40" s="464"/>
      <c r="U40" s="464"/>
      <c r="V40" s="464"/>
      <c r="W40" s="464"/>
      <c r="X40" s="465"/>
      <c r="Y40" s="96"/>
      <c r="Z40" s="96"/>
      <c r="AA40" s="96"/>
    </row>
    <row r="41" spans="2:27" s="66" customFormat="1" ht="17.25" customHeight="1">
      <c r="B41" s="74"/>
      <c r="C41" s="75"/>
      <c r="D41" s="76"/>
      <c r="E41" s="76"/>
      <c r="F41" s="96"/>
      <c r="G41" s="96"/>
      <c r="H41" s="460"/>
      <c r="I41" s="460"/>
      <c r="J41" s="460"/>
      <c r="K41" s="460"/>
      <c r="L41" s="73"/>
      <c r="M41" s="71"/>
      <c r="N41" s="460"/>
      <c r="O41" s="460"/>
      <c r="P41" s="460"/>
      <c r="Q41" s="460"/>
      <c r="R41" s="460"/>
      <c r="S41" s="461"/>
      <c r="T41" s="461"/>
      <c r="U41" s="461"/>
      <c r="V41" s="461"/>
      <c r="W41" s="461"/>
      <c r="X41" s="462"/>
      <c r="Y41" s="96"/>
      <c r="Z41" s="96"/>
      <c r="AA41" s="96"/>
    </row>
    <row r="42" spans="2:27" s="66" customFormat="1" ht="17.25" customHeight="1">
      <c r="B42" s="132"/>
      <c r="C42" s="87"/>
      <c r="D42" s="86"/>
      <c r="E42" s="86"/>
      <c r="F42" s="84"/>
      <c r="G42" s="84"/>
      <c r="H42" s="84"/>
      <c r="I42" s="84"/>
      <c r="J42" s="84"/>
      <c r="K42" s="84"/>
      <c r="L42" s="85"/>
      <c r="M42" s="130"/>
      <c r="N42" s="84"/>
      <c r="O42" s="84"/>
      <c r="P42" s="84"/>
      <c r="Q42" s="84"/>
      <c r="R42" s="84"/>
      <c r="S42" s="84"/>
      <c r="T42" s="84"/>
      <c r="U42" s="84"/>
      <c r="V42" s="84"/>
      <c r="W42" s="84"/>
      <c r="X42" s="83"/>
      <c r="Y42" s="96"/>
      <c r="Z42" s="96"/>
      <c r="AA42" s="96"/>
    </row>
    <row r="43" spans="2:27" s="66" customFormat="1" ht="15.75" customHeight="1">
      <c r="B43" s="352" t="s">
        <v>344</v>
      </c>
      <c r="C43" s="352"/>
      <c r="D43" s="352"/>
      <c r="E43" s="352"/>
      <c r="F43" s="352"/>
      <c r="G43" s="352"/>
      <c r="H43" s="352"/>
      <c r="I43" s="352"/>
      <c r="J43" s="352"/>
      <c r="K43" s="352"/>
      <c r="L43" s="352"/>
      <c r="M43" s="352"/>
      <c r="N43" s="352"/>
      <c r="O43" s="352"/>
      <c r="P43" s="352"/>
      <c r="Q43" s="352"/>
      <c r="R43" s="352"/>
      <c r="S43" s="352"/>
      <c r="T43" s="352"/>
      <c r="U43" s="352"/>
      <c r="V43" s="352"/>
      <c r="W43" s="352"/>
      <c r="X43" s="352"/>
      <c r="Y43" s="96"/>
      <c r="Z43" s="77"/>
      <c r="AA43" s="96"/>
    </row>
    <row r="44" spans="2:27" s="66" customFormat="1" ht="125.25" customHeight="1">
      <c r="B44" s="436" t="s">
        <v>376</v>
      </c>
      <c r="C44" s="437"/>
      <c r="D44" s="437"/>
      <c r="E44" s="437"/>
      <c r="F44" s="437"/>
      <c r="G44" s="437"/>
      <c r="H44" s="437"/>
      <c r="I44" s="437"/>
      <c r="J44" s="437"/>
      <c r="K44" s="437"/>
      <c r="L44" s="437"/>
      <c r="M44" s="437"/>
      <c r="N44" s="437"/>
      <c r="O44" s="437"/>
      <c r="P44" s="437"/>
      <c r="Q44" s="437"/>
      <c r="R44" s="437"/>
      <c r="S44" s="437"/>
      <c r="T44" s="437"/>
      <c r="U44" s="437"/>
      <c r="V44" s="437"/>
      <c r="W44" s="437"/>
      <c r="X44" s="438"/>
      <c r="Y44" s="71"/>
      <c r="Z44" s="71"/>
      <c r="AA44" s="71"/>
    </row>
    <row r="45" spans="2:27" s="66" customFormat="1" ht="18" customHeight="1">
      <c r="B45" s="356" t="s">
        <v>346</v>
      </c>
      <c r="C45" s="356"/>
      <c r="D45" s="356"/>
      <c r="E45" s="356"/>
      <c r="F45" s="356"/>
      <c r="G45" s="356"/>
      <c r="H45" s="356"/>
      <c r="I45" s="356"/>
      <c r="J45" s="356"/>
      <c r="K45" s="356"/>
      <c r="L45" s="356"/>
      <c r="M45" s="356"/>
      <c r="N45" s="356"/>
      <c r="O45" s="356"/>
      <c r="P45" s="356"/>
      <c r="Q45" s="356"/>
      <c r="R45" s="356"/>
      <c r="S45" s="356"/>
      <c r="T45" s="356"/>
      <c r="U45" s="356"/>
      <c r="V45" s="356"/>
      <c r="W45" s="356"/>
      <c r="X45" s="356"/>
      <c r="Y45" s="78"/>
      <c r="Z45" s="75"/>
      <c r="AA45" s="73"/>
    </row>
    <row r="46" spans="2:27" s="66" customFormat="1" ht="45.75" customHeight="1">
      <c r="B46" s="433" t="s">
        <v>377</v>
      </c>
      <c r="C46" s="434"/>
      <c r="D46" s="434"/>
      <c r="E46" s="434"/>
      <c r="F46" s="434"/>
      <c r="G46" s="434"/>
      <c r="H46" s="434"/>
      <c r="I46" s="434"/>
      <c r="J46" s="434"/>
      <c r="K46" s="434"/>
      <c r="L46" s="434"/>
      <c r="M46" s="434"/>
      <c r="N46" s="434"/>
      <c r="O46" s="434"/>
      <c r="P46" s="434"/>
      <c r="Q46" s="434"/>
      <c r="R46" s="434"/>
      <c r="S46" s="434"/>
      <c r="T46" s="434"/>
      <c r="U46" s="434"/>
      <c r="V46" s="434"/>
      <c r="W46" s="434"/>
      <c r="X46" s="435"/>
      <c r="Y46" s="78"/>
      <c r="Z46" s="75"/>
      <c r="AA46" s="73"/>
    </row>
    <row r="47" spans="2:27" s="66" customFormat="1" ht="16.149999999999999" customHeight="1">
      <c r="B47" s="356" t="s">
        <v>348</v>
      </c>
      <c r="C47" s="356"/>
      <c r="D47" s="356"/>
      <c r="E47" s="356"/>
      <c r="F47" s="356"/>
      <c r="G47" s="356"/>
      <c r="H47" s="356"/>
      <c r="I47" s="356"/>
      <c r="J47" s="356"/>
      <c r="K47" s="356"/>
      <c r="L47" s="356"/>
      <c r="M47" s="356"/>
      <c r="N47" s="356"/>
      <c r="O47" s="356"/>
      <c r="P47" s="356"/>
      <c r="Q47" s="356"/>
      <c r="R47" s="356"/>
      <c r="S47" s="356"/>
      <c r="T47" s="356"/>
      <c r="U47" s="356"/>
      <c r="V47" s="356"/>
      <c r="W47" s="356"/>
      <c r="X47" s="356"/>
      <c r="Y47" s="78"/>
      <c r="Z47" s="75"/>
      <c r="AA47" s="73"/>
    </row>
    <row r="48" spans="2:27" s="66" customFormat="1" ht="15.6" customHeight="1">
      <c r="B48" s="79" t="s">
        <v>3</v>
      </c>
      <c r="C48" s="363" t="s">
        <v>349</v>
      </c>
      <c r="D48" s="364"/>
      <c r="E48" s="365" t="s">
        <v>350</v>
      </c>
      <c r="F48" s="363"/>
      <c r="G48" s="363"/>
      <c r="H48" s="363"/>
      <c r="I48" s="363"/>
      <c r="J48" s="363"/>
      <c r="K48" s="364"/>
      <c r="L48" s="365" t="s">
        <v>351</v>
      </c>
      <c r="M48" s="363"/>
      <c r="N48" s="363"/>
      <c r="O48" s="363"/>
      <c r="P48" s="363"/>
      <c r="Q48" s="363"/>
      <c r="R48" s="363"/>
      <c r="S48" s="364"/>
      <c r="T48" s="365" t="s">
        <v>352</v>
      </c>
      <c r="U48" s="363"/>
      <c r="V48" s="363"/>
      <c r="W48" s="363"/>
      <c r="X48" s="364"/>
      <c r="Y48" s="78"/>
      <c r="Z48" s="75"/>
      <c r="AA48" s="73"/>
    </row>
    <row r="49" spans="2:27" s="66" customFormat="1" ht="23.45" customHeight="1">
      <c r="B49" s="125">
        <v>1</v>
      </c>
      <c r="C49" s="347">
        <v>44312</v>
      </c>
      <c r="D49" s="348"/>
      <c r="E49" s="348" t="s">
        <v>378</v>
      </c>
      <c r="F49" s="348"/>
      <c r="G49" s="348"/>
      <c r="H49" s="348"/>
      <c r="I49" s="348"/>
      <c r="J49" s="348"/>
      <c r="K49" s="348"/>
      <c r="L49" s="348" t="s">
        <v>379</v>
      </c>
      <c r="M49" s="348"/>
      <c r="N49" s="348"/>
      <c r="O49" s="348"/>
      <c r="P49" s="348"/>
      <c r="Q49" s="348"/>
      <c r="R49" s="348"/>
      <c r="S49" s="348"/>
      <c r="T49" s="347">
        <v>44312</v>
      </c>
      <c r="U49" s="348"/>
      <c r="V49" s="348"/>
      <c r="W49" s="348"/>
      <c r="X49" s="348"/>
      <c r="Y49" s="78"/>
      <c r="Z49" s="75"/>
      <c r="AA49" s="73"/>
    </row>
    <row r="50" spans="2:27" s="66" customFormat="1" ht="28.15" customHeight="1">
      <c r="B50" s="125">
        <v>2</v>
      </c>
      <c r="C50" s="347">
        <v>44729</v>
      </c>
      <c r="D50" s="348"/>
      <c r="E50" s="348" t="s">
        <v>354</v>
      </c>
      <c r="F50" s="348"/>
      <c r="G50" s="348"/>
      <c r="H50" s="348"/>
      <c r="I50" s="348"/>
      <c r="J50" s="348"/>
      <c r="K50" s="348"/>
      <c r="L50" s="348" t="s">
        <v>355</v>
      </c>
      <c r="M50" s="348"/>
      <c r="N50" s="348"/>
      <c r="O50" s="348"/>
      <c r="P50" s="348"/>
      <c r="Q50" s="348"/>
      <c r="R50" s="348"/>
      <c r="S50" s="348"/>
      <c r="T50" s="347">
        <v>44785</v>
      </c>
      <c r="U50" s="348"/>
      <c r="V50" s="348"/>
      <c r="W50" s="348"/>
      <c r="X50" s="348"/>
      <c r="Y50" s="78"/>
      <c r="Z50" s="75"/>
      <c r="AA50" s="73"/>
    </row>
    <row r="51" spans="2:27" s="66" customFormat="1" ht="15" customHeight="1">
      <c r="B51" s="125"/>
      <c r="C51" s="348"/>
      <c r="D51" s="348"/>
      <c r="E51" s="348"/>
      <c r="F51" s="348"/>
      <c r="G51" s="348"/>
      <c r="H51" s="348"/>
      <c r="I51" s="348"/>
      <c r="J51" s="348"/>
      <c r="K51" s="348"/>
      <c r="L51" s="348"/>
      <c r="M51" s="348"/>
      <c r="N51" s="348"/>
      <c r="O51" s="348"/>
      <c r="P51" s="348"/>
      <c r="Q51" s="348"/>
      <c r="R51" s="348"/>
      <c r="S51" s="348"/>
      <c r="T51" s="348"/>
      <c r="U51" s="348"/>
      <c r="V51" s="348"/>
      <c r="W51" s="348"/>
      <c r="X51" s="348"/>
      <c r="Y51" s="78"/>
      <c r="Z51" s="75"/>
      <c r="AA51" s="73"/>
    </row>
    <row r="52" spans="2:27" s="66" customFormat="1" ht="15" customHeight="1">
      <c r="B52" s="125"/>
      <c r="C52" s="348"/>
      <c r="D52" s="348"/>
      <c r="E52" s="348"/>
      <c r="F52" s="348"/>
      <c r="G52" s="348"/>
      <c r="H52" s="348"/>
      <c r="I52" s="348"/>
      <c r="J52" s="348"/>
      <c r="K52" s="348"/>
      <c r="L52" s="348"/>
      <c r="M52" s="348"/>
      <c r="N52" s="348"/>
      <c r="O52" s="348"/>
      <c r="P52" s="348"/>
      <c r="Q52" s="348"/>
      <c r="R52" s="348"/>
      <c r="S52" s="348"/>
      <c r="T52" s="348"/>
      <c r="U52" s="348"/>
      <c r="V52" s="348"/>
      <c r="W52" s="348"/>
      <c r="X52" s="348"/>
      <c r="Y52" s="78"/>
      <c r="Z52" s="75"/>
      <c r="AA52" s="73"/>
    </row>
    <row r="53" spans="2:27" s="66" customFormat="1" ht="15" customHeight="1">
      <c r="B53" s="125"/>
      <c r="C53" s="348"/>
      <c r="D53" s="348"/>
      <c r="E53" s="348"/>
      <c r="F53" s="348"/>
      <c r="G53" s="348"/>
      <c r="H53" s="348"/>
      <c r="I53" s="348"/>
      <c r="J53" s="348"/>
      <c r="K53" s="348"/>
      <c r="L53" s="348"/>
      <c r="M53" s="348"/>
      <c r="N53" s="348"/>
      <c r="O53" s="348"/>
      <c r="P53" s="348"/>
      <c r="Q53" s="348"/>
      <c r="R53" s="348"/>
      <c r="S53" s="348"/>
      <c r="T53" s="348"/>
      <c r="U53" s="348"/>
      <c r="V53" s="348"/>
      <c r="W53" s="348"/>
      <c r="X53" s="348"/>
      <c r="Y53" s="78"/>
      <c r="Z53" s="75"/>
      <c r="AA53" s="73"/>
    </row>
    <row r="54" spans="2:27" s="66" customFormat="1" ht="15.6" customHeight="1">
      <c r="B54" s="349" t="s">
        <v>358</v>
      </c>
      <c r="C54" s="350"/>
      <c r="D54" s="350"/>
      <c r="E54" s="350"/>
      <c r="F54" s="350"/>
      <c r="G54" s="350"/>
      <c r="H54" s="350"/>
      <c r="I54" s="350"/>
      <c r="J54" s="350"/>
      <c r="K54" s="350"/>
      <c r="L54" s="350"/>
      <c r="M54" s="350"/>
      <c r="N54" s="350"/>
      <c r="O54" s="350"/>
      <c r="P54" s="350"/>
      <c r="Q54" s="350"/>
      <c r="R54" s="350"/>
      <c r="S54" s="350"/>
      <c r="T54" s="350"/>
      <c r="U54" s="350"/>
      <c r="V54" s="350"/>
      <c r="W54" s="350"/>
      <c r="X54" s="351"/>
      <c r="Y54" s="78"/>
      <c r="Z54" s="75"/>
      <c r="AA54" s="73"/>
    </row>
    <row r="55" spans="2:27" s="66" customFormat="1" ht="26.65" customHeight="1">
      <c r="B55" s="80" t="s">
        <v>359</v>
      </c>
      <c r="C55" s="344" t="s">
        <v>380</v>
      </c>
      <c r="D55" s="345"/>
      <c r="E55" s="345"/>
      <c r="F55" s="345"/>
      <c r="G55" s="345"/>
      <c r="H55" s="345"/>
      <c r="I55" s="345"/>
      <c r="J55" s="345"/>
      <c r="K55" s="345"/>
      <c r="L55" s="345"/>
      <c r="M55" s="346"/>
      <c r="N55" s="342" t="s">
        <v>361</v>
      </c>
      <c r="O55" s="343"/>
      <c r="P55" s="344" t="s">
        <v>381</v>
      </c>
      <c r="Q55" s="345"/>
      <c r="R55" s="345"/>
      <c r="S55" s="345"/>
      <c r="T55" s="345"/>
      <c r="U55" s="345"/>
      <c r="V55" s="345"/>
      <c r="W55" s="345"/>
      <c r="X55" s="346"/>
      <c r="Y55" s="96"/>
      <c r="Z55" s="96"/>
      <c r="AA55" s="96"/>
    </row>
    <row r="56" spans="2:27" s="66" customFormat="1" ht="24.6" customHeight="1">
      <c r="B56" s="80" t="s">
        <v>363</v>
      </c>
      <c r="C56" s="344" t="s">
        <v>382</v>
      </c>
      <c r="D56" s="345"/>
      <c r="E56" s="345"/>
      <c r="F56" s="345"/>
      <c r="G56" s="345"/>
      <c r="H56" s="345"/>
      <c r="I56" s="345"/>
      <c r="J56" s="345"/>
      <c r="K56" s="345"/>
      <c r="L56" s="345"/>
      <c r="M56" s="346"/>
      <c r="N56" s="342" t="s">
        <v>361</v>
      </c>
      <c r="O56" s="343"/>
      <c r="P56" s="344" t="s">
        <v>383</v>
      </c>
      <c r="Q56" s="345"/>
      <c r="R56" s="345"/>
      <c r="S56" s="345"/>
      <c r="T56" s="345"/>
      <c r="U56" s="345"/>
      <c r="V56" s="345"/>
      <c r="W56" s="345"/>
      <c r="X56" s="346"/>
      <c r="Y56" s="96"/>
      <c r="Z56" s="96"/>
      <c r="AA56" s="96"/>
    </row>
    <row r="57" spans="2:27" s="66" customFormat="1" ht="27.6" customHeight="1">
      <c r="B57" s="80" t="s">
        <v>365</v>
      </c>
      <c r="C57" s="344" t="s">
        <v>837</v>
      </c>
      <c r="D57" s="345"/>
      <c r="E57" s="345"/>
      <c r="F57" s="345"/>
      <c r="G57" s="345"/>
      <c r="H57" s="345"/>
      <c r="I57" s="345"/>
      <c r="J57" s="345"/>
      <c r="K57" s="345"/>
      <c r="L57" s="345"/>
      <c r="M57" s="346"/>
      <c r="N57" s="342" t="s">
        <v>361</v>
      </c>
      <c r="O57" s="343"/>
      <c r="P57" s="344" t="s">
        <v>838</v>
      </c>
      <c r="Q57" s="345"/>
      <c r="R57" s="345"/>
      <c r="S57" s="345"/>
      <c r="T57" s="345"/>
      <c r="U57" s="345"/>
      <c r="V57" s="345"/>
      <c r="W57" s="345"/>
      <c r="X57" s="346"/>
      <c r="Y57" s="96"/>
      <c r="Z57" s="96"/>
      <c r="AA57" s="96"/>
    </row>
  </sheetData>
  <sheetProtection selectLockedCells="1" selectUnlockedCells="1"/>
  <mergeCells count="173">
    <mergeCell ref="C56:M56"/>
    <mergeCell ref="N56:O56"/>
    <mergeCell ref="P56:X56"/>
    <mergeCell ref="C57:M57"/>
    <mergeCell ref="N57:O57"/>
    <mergeCell ref="P57:X57"/>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H41:I41"/>
    <mergeCell ref="J41:K41"/>
    <mergeCell ref="N41:O41"/>
    <mergeCell ref="P41:R41"/>
    <mergeCell ref="B43:X43"/>
    <mergeCell ref="B44:X44"/>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H33:I33"/>
    <mergeCell ref="J33:K33"/>
    <mergeCell ref="N33:O33"/>
    <mergeCell ref="P33:R33"/>
    <mergeCell ref="B34:E34"/>
    <mergeCell ref="H34:I34"/>
    <mergeCell ref="J34:K34"/>
    <mergeCell ref="N34:O34"/>
    <mergeCell ref="P34:R34"/>
    <mergeCell ref="J31:K31"/>
    <mergeCell ref="N31:O31"/>
    <mergeCell ref="P31:R31"/>
    <mergeCell ref="H32:I32"/>
    <mergeCell ref="J32:K32"/>
    <mergeCell ref="N32:O32"/>
    <mergeCell ref="P32:R32"/>
    <mergeCell ref="B27:X27"/>
    <mergeCell ref="H29:I30"/>
    <mergeCell ref="J29:M29"/>
    <mergeCell ref="N29:O30"/>
    <mergeCell ref="P29:R30"/>
    <mergeCell ref="S29:X29"/>
    <mergeCell ref="E30:E33"/>
    <mergeCell ref="J30:K30"/>
    <mergeCell ref="S30:X41"/>
    <mergeCell ref="H31:I31"/>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ABE3-89D1-4D9B-A942-E1F8200A4330}">
  <sheetPr>
    <tabColor theme="0"/>
    <pageSetUpPr fitToPage="1"/>
  </sheetPr>
  <dimension ref="B1:AC57"/>
  <sheetViews>
    <sheetView showGridLines="0" view="pageBreakPreview" zoomScale="90" zoomScaleNormal="100" zoomScaleSheetLayoutView="90" workbookViewId="0">
      <selection activeCell="H83" sqref="H83"/>
    </sheetView>
  </sheetViews>
  <sheetFormatPr baseColWidth="10" defaultColWidth="5.140625" defaultRowHeight="13.5" customHeight="1"/>
  <cols>
    <col min="1" max="1" width="5.140625" style="96"/>
    <col min="2" max="2" width="12.28515625" style="96" bestFit="1" customWidth="1"/>
    <col min="3" max="3" width="11.7109375" style="96" customWidth="1"/>
    <col min="4" max="4" width="12.7109375" style="81" customWidth="1"/>
    <col min="5" max="5" width="12.5703125" style="81" customWidth="1"/>
    <col min="6" max="12" width="7.42578125" style="96" customWidth="1"/>
    <col min="13" max="13" width="11.85546875" style="96" customWidth="1"/>
    <col min="14" max="23" width="7.42578125" style="96" customWidth="1"/>
    <col min="24" max="24" width="10.5703125" style="96" customWidth="1"/>
    <col min="25" max="25" width="41.140625" style="96" customWidth="1"/>
    <col min="26" max="26" width="11.7109375" style="96" customWidth="1"/>
    <col min="27" max="27" width="29.7109375" style="96" customWidth="1"/>
    <col min="28" max="28" width="16.28515625" style="66" customWidth="1"/>
    <col min="29" max="29" width="5.140625" style="66"/>
    <col min="30" max="16384" width="5.140625" style="96"/>
  </cols>
  <sheetData>
    <row r="1" spans="2:27" s="66" customFormat="1" ht="15.6" customHeight="1">
      <c r="B1" s="397"/>
      <c r="C1" s="397"/>
      <c r="D1" s="397" t="s">
        <v>272</v>
      </c>
      <c r="E1" s="397"/>
      <c r="F1" s="397"/>
      <c r="G1" s="397"/>
      <c r="H1" s="397"/>
      <c r="I1" s="397"/>
      <c r="J1" s="397"/>
      <c r="K1" s="397"/>
      <c r="L1" s="397"/>
      <c r="M1" s="397"/>
      <c r="N1" s="397"/>
      <c r="O1" s="397"/>
      <c r="P1" s="397"/>
      <c r="Q1" s="397"/>
      <c r="R1" s="397"/>
      <c r="S1" s="432" t="s">
        <v>1</v>
      </c>
      <c r="T1" s="432"/>
      <c r="U1" s="432"/>
      <c r="V1" s="456" t="s">
        <v>273</v>
      </c>
      <c r="W1" s="457"/>
      <c r="X1" s="458"/>
      <c r="Y1" s="96"/>
      <c r="Z1" s="96"/>
      <c r="AA1" s="96"/>
    </row>
    <row r="2" spans="2:27" s="66" customFormat="1" ht="12.75">
      <c r="B2" s="397"/>
      <c r="C2" s="397"/>
      <c r="D2" s="397"/>
      <c r="E2" s="397"/>
      <c r="F2" s="397"/>
      <c r="G2" s="397"/>
      <c r="H2" s="397"/>
      <c r="I2" s="397"/>
      <c r="J2" s="397"/>
      <c r="K2" s="397"/>
      <c r="L2" s="397"/>
      <c r="M2" s="397"/>
      <c r="N2" s="397"/>
      <c r="O2" s="397"/>
      <c r="P2" s="397"/>
      <c r="Q2" s="397"/>
      <c r="R2" s="397"/>
      <c r="S2" s="432" t="s">
        <v>3</v>
      </c>
      <c r="T2" s="432"/>
      <c r="U2" s="432"/>
      <c r="V2" s="456">
        <v>8</v>
      </c>
      <c r="W2" s="457"/>
      <c r="X2" s="458"/>
      <c r="Y2" s="96"/>
      <c r="Z2" s="96"/>
      <c r="AA2" s="96"/>
    </row>
    <row r="3" spans="2:27" s="66" customFormat="1" ht="12.75">
      <c r="B3" s="397"/>
      <c r="C3" s="397"/>
      <c r="D3" s="397" t="s">
        <v>274</v>
      </c>
      <c r="E3" s="397"/>
      <c r="F3" s="397"/>
      <c r="G3" s="397"/>
      <c r="H3" s="397"/>
      <c r="I3" s="397"/>
      <c r="J3" s="397"/>
      <c r="K3" s="397"/>
      <c r="L3" s="397"/>
      <c r="M3" s="397"/>
      <c r="N3" s="397"/>
      <c r="O3" s="397"/>
      <c r="P3" s="397"/>
      <c r="Q3" s="397"/>
      <c r="R3" s="397"/>
      <c r="S3" s="432" t="s">
        <v>5</v>
      </c>
      <c r="T3" s="432"/>
      <c r="U3" s="432"/>
      <c r="V3" s="456" t="s">
        <v>6</v>
      </c>
      <c r="W3" s="457"/>
      <c r="X3" s="458"/>
      <c r="Y3" s="96"/>
      <c r="Z3" s="96"/>
      <c r="AA3" s="96"/>
    </row>
    <row r="4" spans="2:27" s="66" customFormat="1" ht="15.6" customHeight="1">
      <c r="B4" s="397"/>
      <c r="C4" s="397"/>
      <c r="D4" s="397"/>
      <c r="E4" s="397"/>
      <c r="F4" s="397"/>
      <c r="G4" s="397"/>
      <c r="H4" s="397"/>
      <c r="I4" s="397"/>
      <c r="J4" s="397"/>
      <c r="K4" s="397"/>
      <c r="L4" s="397"/>
      <c r="M4" s="397"/>
      <c r="N4" s="397"/>
      <c r="O4" s="397"/>
      <c r="P4" s="397"/>
      <c r="Q4" s="397"/>
      <c r="R4" s="397"/>
      <c r="S4" s="432" t="s">
        <v>275</v>
      </c>
      <c r="T4" s="432"/>
      <c r="U4" s="432"/>
      <c r="V4" s="459">
        <v>44838</v>
      </c>
      <c r="W4" s="457"/>
      <c r="X4" s="458"/>
      <c r="Y4" s="96"/>
      <c r="Z4" s="96"/>
      <c r="AA4" s="96"/>
    </row>
    <row r="5" spans="2:27" s="66" customFormat="1" ht="9" customHeight="1">
      <c r="B5" s="394"/>
      <c r="C5" s="395"/>
      <c r="D5" s="395"/>
      <c r="E5" s="395"/>
      <c r="F5" s="395"/>
      <c r="G5" s="395"/>
      <c r="H5" s="395"/>
      <c r="I5" s="395"/>
      <c r="J5" s="395"/>
      <c r="K5" s="395"/>
      <c r="L5" s="395"/>
      <c r="M5" s="395"/>
      <c r="N5" s="395"/>
      <c r="O5" s="395"/>
      <c r="P5" s="395"/>
      <c r="Q5" s="395"/>
      <c r="R5" s="395"/>
      <c r="S5" s="395"/>
      <c r="T5" s="395"/>
      <c r="U5" s="395"/>
      <c r="V5" s="395"/>
      <c r="W5" s="395"/>
      <c r="X5" s="396"/>
      <c r="Y5" s="96"/>
      <c r="Z5" s="96"/>
      <c r="AA5" s="96"/>
    </row>
    <row r="6" spans="2:27" s="66" customFormat="1" ht="18.600000000000001" customHeight="1">
      <c r="B6" s="398" t="s">
        <v>276</v>
      </c>
      <c r="C6" s="399"/>
      <c r="D6" s="399"/>
      <c r="E6" s="399"/>
      <c r="F6" s="399"/>
      <c r="G6" s="399"/>
      <c r="H6" s="399"/>
      <c r="I6" s="399"/>
      <c r="J6" s="399"/>
      <c r="K6" s="399"/>
      <c r="L6" s="399"/>
      <c r="M6" s="399"/>
      <c r="N6" s="399"/>
      <c r="O6" s="399"/>
      <c r="P6" s="399"/>
      <c r="Q6" s="399"/>
      <c r="R6" s="399"/>
      <c r="S6" s="399"/>
      <c r="T6" s="399"/>
      <c r="U6" s="399"/>
      <c r="V6" s="399"/>
      <c r="W6" s="399"/>
      <c r="X6" s="400"/>
      <c r="Y6" s="96"/>
      <c r="Z6" s="96"/>
      <c r="AA6" s="96"/>
    </row>
    <row r="7" spans="2:27" s="66" customFormat="1" ht="16.899999999999999" customHeight="1">
      <c r="B7" s="394" t="s">
        <v>277</v>
      </c>
      <c r="C7" s="395"/>
      <c r="D7" s="395"/>
      <c r="E7" s="395"/>
      <c r="F7" s="395"/>
      <c r="G7" s="395"/>
      <c r="H7" s="396"/>
      <c r="I7" s="394" t="s">
        <v>278</v>
      </c>
      <c r="J7" s="395"/>
      <c r="K7" s="395"/>
      <c r="L7" s="395"/>
      <c r="M7" s="395"/>
      <c r="N7" s="395"/>
      <c r="O7" s="395"/>
      <c r="P7" s="395"/>
      <c r="Q7" s="395"/>
      <c r="R7" s="395"/>
      <c r="S7" s="395"/>
      <c r="T7" s="396"/>
      <c r="U7" s="394" t="s">
        <v>279</v>
      </c>
      <c r="V7" s="395"/>
      <c r="W7" s="395"/>
      <c r="X7" s="396"/>
      <c r="Y7" s="96"/>
      <c r="Z7" s="96"/>
      <c r="AA7" s="96"/>
    </row>
    <row r="8" spans="2:27" s="66" customFormat="1" ht="26.65" customHeight="1">
      <c r="B8" s="426" t="s">
        <v>280</v>
      </c>
      <c r="C8" s="427"/>
      <c r="D8" s="427"/>
      <c r="E8" s="427"/>
      <c r="F8" s="427"/>
      <c r="G8" s="427"/>
      <c r="H8" s="428"/>
      <c r="I8" s="426" t="s">
        <v>281</v>
      </c>
      <c r="J8" s="427"/>
      <c r="K8" s="427"/>
      <c r="L8" s="427"/>
      <c r="M8" s="427"/>
      <c r="N8" s="427"/>
      <c r="O8" s="427"/>
      <c r="P8" s="427"/>
      <c r="Q8" s="427"/>
      <c r="R8" s="427"/>
      <c r="S8" s="427"/>
      <c r="T8" s="428"/>
      <c r="U8" s="426" t="s">
        <v>282</v>
      </c>
      <c r="V8" s="427"/>
      <c r="W8" s="427"/>
      <c r="X8" s="428"/>
      <c r="Y8" s="96"/>
      <c r="Z8" s="96"/>
      <c r="AA8" s="96"/>
    </row>
    <row r="9" spans="2:27" s="66" customFormat="1" ht="19.149999999999999" customHeight="1">
      <c r="B9" s="398" t="s">
        <v>283</v>
      </c>
      <c r="C9" s="399"/>
      <c r="D9" s="399"/>
      <c r="E9" s="399"/>
      <c r="F9" s="399"/>
      <c r="G9" s="399"/>
      <c r="H9" s="399"/>
      <c r="I9" s="399"/>
      <c r="J9" s="399"/>
      <c r="K9" s="399"/>
      <c r="L9" s="399"/>
      <c r="M9" s="399"/>
      <c r="N9" s="399"/>
      <c r="O9" s="399"/>
      <c r="P9" s="399"/>
      <c r="Q9" s="399"/>
      <c r="R9" s="399"/>
      <c r="S9" s="399"/>
      <c r="T9" s="399"/>
      <c r="U9" s="399"/>
      <c r="V9" s="399"/>
      <c r="W9" s="399"/>
      <c r="X9" s="400"/>
      <c r="Y9" s="96"/>
      <c r="Z9" s="96"/>
      <c r="AA9" s="96"/>
    </row>
    <row r="10" spans="2:27" s="66" customFormat="1" ht="15" customHeight="1">
      <c r="B10" s="397" t="s">
        <v>284</v>
      </c>
      <c r="C10" s="397"/>
      <c r="D10" s="397"/>
      <c r="E10" s="397"/>
      <c r="F10" s="397"/>
      <c r="G10" s="394" t="s">
        <v>285</v>
      </c>
      <c r="H10" s="395"/>
      <c r="I10" s="395"/>
      <c r="J10" s="395"/>
      <c r="K10" s="395"/>
      <c r="L10" s="395"/>
      <c r="M10" s="395"/>
      <c r="N10" s="395"/>
      <c r="O10" s="396"/>
      <c r="P10" s="394" t="s">
        <v>286</v>
      </c>
      <c r="Q10" s="395"/>
      <c r="R10" s="395"/>
      <c r="S10" s="395"/>
      <c r="T10" s="395"/>
      <c r="U10" s="396"/>
      <c r="V10" s="394" t="s">
        <v>3</v>
      </c>
      <c r="W10" s="395"/>
      <c r="X10" s="396"/>
      <c r="Y10" s="96"/>
      <c r="Z10" s="96"/>
      <c r="AA10" s="96"/>
    </row>
    <row r="11" spans="2:27" s="66" customFormat="1" ht="34.9" customHeight="1">
      <c r="B11" s="348" t="s">
        <v>384</v>
      </c>
      <c r="C11" s="348"/>
      <c r="D11" s="348"/>
      <c r="E11" s="348"/>
      <c r="F11" s="348"/>
      <c r="G11" s="344" t="s">
        <v>385</v>
      </c>
      <c r="H11" s="345"/>
      <c r="I11" s="345"/>
      <c r="J11" s="345"/>
      <c r="K11" s="345"/>
      <c r="L11" s="345"/>
      <c r="M11" s="345"/>
      <c r="N11" s="345"/>
      <c r="O11" s="346"/>
      <c r="P11" s="426" t="s">
        <v>386</v>
      </c>
      <c r="Q11" s="427"/>
      <c r="R11" s="427"/>
      <c r="S11" s="427"/>
      <c r="T11" s="427"/>
      <c r="U11" s="428"/>
      <c r="V11" s="429" t="s">
        <v>290</v>
      </c>
      <c r="W11" s="430"/>
      <c r="X11" s="431"/>
      <c r="Y11" s="96"/>
      <c r="Z11" s="96"/>
      <c r="AA11" s="96"/>
    </row>
    <row r="12" spans="2:27" s="66" customFormat="1" ht="49.9" customHeight="1">
      <c r="B12" s="397" t="s">
        <v>291</v>
      </c>
      <c r="C12" s="397"/>
      <c r="D12" s="397"/>
      <c r="E12" s="397"/>
      <c r="F12" s="397" t="s">
        <v>292</v>
      </c>
      <c r="G12" s="397"/>
      <c r="H12" s="397"/>
      <c r="I12" s="397"/>
      <c r="J12" s="397"/>
      <c r="K12" s="397"/>
      <c r="L12" s="397"/>
      <c r="M12" s="397"/>
      <c r="N12" s="425" t="s">
        <v>293</v>
      </c>
      <c r="O12" s="425"/>
      <c r="P12" s="425"/>
      <c r="Q12" s="425"/>
      <c r="R12" s="425"/>
      <c r="S12" s="397" t="s">
        <v>294</v>
      </c>
      <c r="T12" s="397"/>
      <c r="U12" s="397"/>
      <c r="V12" s="397"/>
      <c r="W12" s="397"/>
      <c r="X12" s="397"/>
      <c r="Y12" s="96"/>
      <c r="Z12" s="96"/>
      <c r="AA12" s="96"/>
    </row>
    <row r="13" spans="2:27" s="66" customFormat="1" ht="81.599999999999994" customHeight="1">
      <c r="B13" s="348" t="s">
        <v>295</v>
      </c>
      <c r="C13" s="348"/>
      <c r="D13" s="348"/>
      <c r="E13" s="348"/>
      <c r="F13" s="348" t="s">
        <v>387</v>
      </c>
      <c r="G13" s="348"/>
      <c r="H13" s="348"/>
      <c r="I13" s="348"/>
      <c r="J13" s="348"/>
      <c r="K13" s="348"/>
      <c r="L13" s="348"/>
      <c r="M13" s="348"/>
      <c r="N13" s="348" t="s">
        <v>296</v>
      </c>
      <c r="O13" s="348"/>
      <c r="P13" s="348"/>
      <c r="Q13" s="348"/>
      <c r="R13" s="348"/>
      <c r="S13" s="348" t="s">
        <v>296</v>
      </c>
      <c r="T13" s="348"/>
      <c r="U13" s="348"/>
      <c r="V13" s="348"/>
      <c r="W13" s="348"/>
      <c r="X13" s="348"/>
      <c r="Y13" s="96"/>
      <c r="Z13" s="96"/>
      <c r="AA13" s="96"/>
    </row>
    <row r="14" spans="2:27" s="66" customFormat="1" ht="16.149999999999999" customHeight="1">
      <c r="B14" s="415" t="s">
        <v>297</v>
      </c>
      <c r="C14" s="416"/>
      <c r="D14" s="416"/>
      <c r="E14" s="416"/>
      <c r="F14" s="417"/>
      <c r="G14" s="406" t="s">
        <v>298</v>
      </c>
      <c r="H14" s="413"/>
      <c r="I14" s="413"/>
      <c r="J14" s="407"/>
      <c r="K14" s="415" t="s">
        <v>299</v>
      </c>
      <c r="L14" s="416"/>
      <c r="M14" s="416"/>
      <c r="N14" s="417"/>
      <c r="O14" s="394" t="s">
        <v>300</v>
      </c>
      <c r="P14" s="395"/>
      <c r="Q14" s="395"/>
      <c r="R14" s="395"/>
      <c r="S14" s="395"/>
      <c r="T14" s="395"/>
      <c r="U14" s="395"/>
      <c r="V14" s="395"/>
      <c r="W14" s="395"/>
      <c r="X14" s="396"/>
      <c r="Y14" s="67"/>
      <c r="Z14" s="67"/>
      <c r="AA14" s="67"/>
    </row>
    <row r="15" spans="2:27" s="66" customFormat="1" ht="64.900000000000006" customHeight="1">
      <c r="B15" s="418"/>
      <c r="C15" s="419"/>
      <c r="D15" s="419"/>
      <c r="E15" s="419"/>
      <c r="F15" s="420"/>
      <c r="G15" s="408"/>
      <c r="H15" s="414"/>
      <c r="I15" s="414"/>
      <c r="J15" s="409"/>
      <c r="K15" s="418"/>
      <c r="L15" s="419"/>
      <c r="M15" s="419"/>
      <c r="N15" s="420"/>
      <c r="O15" s="394" t="s">
        <v>301</v>
      </c>
      <c r="P15" s="395"/>
      <c r="Q15" s="395"/>
      <c r="R15" s="396"/>
      <c r="S15" s="370" t="s">
        <v>302</v>
      </c>
      <c r="T15" s="371"/>
      <c r="U15" s="372"/>
      <c r="V15" s="370" t="s">
        <v>303</v>
      </c>
      <c r="W15" s="371"/>
      <c r="X15" s="372"/>
      <c r="Y15" s="67"/>
      <c r="Z15" s="67"/>
      <c r="AA15" s="67"/>
    </row>
    <row r="16" spans="2:27" s="66" customFormat="1" ht="25.9" customHeight="1">
      <c r="B16" s="348" t="s">
        <v>388</v>
      </c>
      <c r="C16" s="348"/>
      <c r="D16" s="348"/>
      <c r="E16" s="348"/>
      <c r="F16" s="348"/>
      <c r="G16" s="422" t="s">
        <v>305</v>
      </c>
      <c r="H16" s="422"/>
      <c r="I16" s="422"/>
      <c r="J16" s="422"/>
      <c r="K16" s="423">
        <v>180</v>
      </c>
      <c r="L16" s="423"/>
      <c r="M16" s="423"/>
      <c r="N16" s="423"/>
      <c r="O16" s="82" t="s">
        <v>306</v>
      </c>
      <c r="P16" s="82" t="s">
        <v>307</v>
      </c>
      <c r="Q16" s="82" t="s">
        <v>308</v>
      </c>
      <c r="R16" s="82" t="s">
        <v>309</v>
      </c>
      <c r="S16" s="348" t="s">
        <v>310</v>
      </c>
      <c r="T16" s="348"/>
      <c r="U16" s="348"/>
      <c r="V16" s="424" t="s">
        <v>307</v>
      </c>
      <c r="W16" s="424"/>
      <c r="X16" s="424"/>
      <c r="Y16" s="96"/>
      <c r="Z16" s="96"/>
      <c r="AA16" s="96"/>
    </row>
    <row r="17" spans="2:27" s="66" customFormat="1" ht="88.9" customHeight="1">
      <c r="B17" s="348"/>
      <c r="C17" s="348"/>
      <c r="D17" s="348"/>
      <c r="E17" s="348"/>
      <c r="F17" s="348"/>
      <c r="G17" s="422"/>
      <c r="H17" s="422"/>
      <c r="I17" s="422"/>
      <c r="J17" s="422"/>
      <c r="K17" s="423"/>
      <c r="L17" s="423"/>
      <c r="M17" s="423"/>
      <c r="N17" s="423"/>
      <c r="O17" s="98" t="s">
        <v>296</v>
      </c>
      <c r="P17" s="98">
        <v>180</v>
      </c>
      <c r="Q17" s="98">
        <v>350</v>
      </c>
      <c r="R17" s="98">
        <v>100</v>
      </c>
      <c r="S17" s="348"/>
      <c r="T17" s="348"/>
      <c r="U17" s="348"/>
      <c r="V17" s="424"/>
      <c r="W17" s="424"/>
      <c r="X17" s="424"/>
      <c r="Y17" s="96"/>
      <c r="Z17" s="96"/>
      <c r="AA17" s="96"/>
    </row>
    <row r="18" spans="2:27" s="66" customFormat="1" ht="18" customHeight="1">
      <c r="B18" s="398" t="s">
        <v>311</v>
      </c>
      <c r="C18" s="399"/>
      <c r="D18" s="399"/>
      <c r="E18" s="399"/>
      <c r="F18" s="399"/>
      <c r="G18" s="399"/>
      <c r="H18" s="399"/>
      <c r="I18" s="399"/>
      <c r="J18" s="399"/>
      <c r="K18" s="399"/>
      <c r="L18" s="399"/>
      <c r="M18" s="399"/>
      <c r="N18" s="399"/>
      <c r="O18" s="399"/>
      <c r="P18" s="399"/>
      <c r="Q18" s="399"/>
      <c r="R18" s="399"/>
      <c r="S18" s="399"/>
      <c r="T18" s="399"/>
      <c r="U18" s="399"/>
      <c r="V18" s="399"/>
      <c r="W18" s="399"/>
      <c r="X18" s="400"/>
      <c r="Y18" s="96"/>
      <c r="Z18" s="96" t="s">
        <v>252</v>
      </c>
      <c r="AA18" s="96"/>
    </row>
    <row r="19" spans="2:27" s="66" customFormat="1" ht="34.9" customHeight="1">
      <c r="B19" s="404" t="s">
        <v>312</v>
      </c>
      <c r="C19" s="406" t="s">
        <v>313</v>
      </c>
      <c r="D19" s="407"/>
      <c r="E19" s="406" t="s">
        <v>314</v>
      </c>
      <c r="F19" s="407"/>
      <c r="G19" s="410" t="s">
        <v>315</v>
      </c>
      <c r="H19" s="411"/>
      <c r="I19" s="411"/>
      <c r="J19" s="411"/>
      <c r="K19" s="411"/>
      <c r="L19" s="411"/>
      <c r="M19" s="411"/>
      <c r="N19" s="411"/>
      <c r="O19" s="411"/>
      <c r="P19" s="411"/>
      <c r="Q19" s="411"/>
      <c r="R19" s="412"/>
      <c r="S19" s="406" t="s">
        <v>316</v>
      </c>
      <c r="T19" s="413"/>
      <c r="U19" s="413"/>
      <c r="V19" s="413"/>
      <c r="W19" s="413"/>
      <c r="X19" s="407"/>
      <c r="Y19" s="96"/>
      <c r="Z19" s="96"/>
      <c r="AA19" s="96"/>
    </row>
    <row r="20" spans="2:27" s="66" customFormat="1" ht="28.5" customHeight="1">
      <c r="B20" s="405"/>
      <c r="C20" s="408"/>
      <c r="D20" s="409"/>
      <c r="E20" s="408"/>
      <c r="F20" s="409"/>
      <c r="G20" s="394" t="s">
        <v>317</v>
      </c>
      <c r="H20" s="395"/>
      <c r="I20" s="396"/>
      <c r="J20" s="394" t="s">
        <v>318</v>
      </c>
      <c r="K20" s="395"/>
      <c r="L20" s="396"/>
      <c r="M20" s="370" t="s">
        <v>319</v>
      </c>
      <c r="N20" s="371"/>
      <c r="O20" s="372"/>
      <c r="P20" s="370" t="s">
        <v>320</v>
      </c>
      <c r="Q20" s="371"/>
      <c r="R20" s="372"/>
      <c r="S20" s="408"/>
      <c r="T20" s="414"/>
      <c r="U20" s="414"/>
      <c r="V20" s="414"/>
      <c r="W20" s="414"/>
      <c r="X20" s="409"/>
      <c r="Y20" s="96"/>
      <c r="Z20" s="96"/>
      <c r="AA20" s="96"/>
    </row>
    <row r="21" spans="2:27" s="66" customFormat="1" ht="81.75" customHeight="1">
      <c r="B21" s="126" t="s">
        <v>369</v>
      </c>
      <c r="C21" s="344" t="s">
        <v>322</v>
      </c>
      <c r="D21" s="346"/>
      <c r="E21" s="389">
        <v>180</v>
      </c>
      <c r="F21" s="391"/>
      <c r="G21" s="389">
        <v>180</v>
      </c>
      <c r="H21" s="390"/>
      <c r="I21" s="391"/>
      <c r="J21" s="389" t="s">
        <v>389</v>
      </c>
      <c r="K21" s="390"/>
      <c r="L21" s="391"/>
      <c r="M21" s="389" t="s">
        <v>390</v>
      </c>
      <c r="N21" s="390"/>
      <c r="O21" s="391"/>
      <c r="P21" s="344" t="s">
        <v>325</v>
      </c>
      <c r="Q21" s="345"/>
      <c r="R21" s="346"/>
      <c r="S21" s="344" t="s">
        <v>372</v>
      </c>
      <c r="T21" s="345"/>
      <c r="U21" s="345"/>
      <c r="V21" s="345"/>
      <c r="W21" s="345"/>
      <c r="X21" s="346"/>
      <c r="Y21" s="96"/>
      <c r="Z21" s="96"/>
      <c r="AA21" s="96"/>
    </row>
    <row r="22" spans="2:27" s="66" customFormat="1" ht="25.15" customHeight="1">
      <c r="B22" s="397" t="s">
        <v>327</v>
      </c>
      <c r="C22" s="397"/>
      <c r="D22" s="397"/>
      <c r="E22" s="397"/>
      <c r="F22" s="397"/>
      <c r="G22" s="397"/>
      <c r="H22" s="397"/>
      <c r="I22" s="397"/>
      <c r="J22" s="397"/>
      <c r="K22" s="397"/>
      <c r="L22" s="397"/>
      <c r="M22" s="397"/>
      <c r="N22" s="397" t="s">
        <v>328</v>
      </c>
      <c r="O22" s="397"/>
      <c r="P22" s="397"/>
      <c r="Q22" s="397"/>
      <c r="R22" s="397"/>
      <c r="S22" s="397"/>
      <c r="T22" s="397"/>
      <c r="U22" s="397"/>
      <c r="V22" s="397"/>
      <c r="W22" s="397"/>
      <c r="X22" s="397"/>
      <c r="Y22" s="96"/>
      <c r="Z22" s="96"/>
      <c r="AA22" s="96"/>
    </row>
    <row r="23" spans="2:27" s="66" customFormat="1" ht="81.599999999999994" customHeight="1">
      <c r="B23" s="348" t="s">
        <v>839</v>
      </c>
      <c r="C23" s="348"/>
      <c r="D23" s="348"/>
      <c r="E23" s="348"/>
      <c r="F23" s="348"/>
      <c r="G23" s="348"/>
      <c r="H23" s="348"/>
      <c r="I23" s="348"/>
      <c r="J23" s="348"/>
      <c r="K23" s="348"/>
      <c r="L23" s="348"/>
      <c r="M23" s="348"/>
      <c r="N23" s="348" t="s">
        <v>391</v>
      </c>
      <c r="O23" s="348"/>
      <c r="P23" s="348"/>
      <c r="Q23" s="348"/>
      <c r="R23" s="348"/>
      <c r="S23" s="348"/>
      <c r="T23" s="348"/>
      <c r="U23" s="348"/>
      <c r="V23" s="348"/>
      <c r="W23" s="348"/>
      <c r="X23" s="348"/>
      <c r="Y23" s="96"/>
      <c r="Z23" s="96"/>
      <c r="AA23" s="68"/>
    </row>
    <row r="24" spans="2:27" s="66" customFormat="1" ht="19.149999999999999" customHeight="1">
      <c r="B24" s="398" t="s">
        <v>331</v>
      </c>
      <c r="C24" s="399"/>
      <c r="D24" s="399"/>
      <c r="E24" s="399"/>
      <c r="F24" s="399"/>
      <c r="G24" s="399"/>
      <c r="H24" s="399"/>
      <c r="I24" s="399"/>
      <c r="J24" s="399"/>
      <c r="K24" s="399"/>
      <c r="L24" s="399"/>
      <c r="M24" s="399"/>
      <c r="N24" s="399"/>
      <c r="O24" s="399"/>
      <c r="P24" s="399"/>
      <c r="Q24" s="399"/>
      <c r="R24" s="399"/>
      <c r="S24" s="399"/>
      <c r="T24" s="399"/>
      <c r="U24" s="399"/>
      <c r="V24" s="399"/>
      <c r="W24" s="399"/>
      <c r="X24" s="400"/>
      <c r="Y24" s="96"/>
      <c r="Z24" s="96"/>
      <c r="AA24" s="96"/>
    </row>
    <row r="25" spans="2:27" s="66" customFormat="1" ht="19.149999999999999" customHeight="1">
      <c r="B25" s="392" t="s">
        <v>332</v>
      </c>
      <c r="C25" s="393"/>
      <c r="D25" s="370" t="s">
        <v>27</v>
      </c>
      <c r="E25" s="371"/>
      <c r="F25" s="371"/>
      <c r="G25" s="371"/>
      <c r="H25" s="372"/>
      <c r="I25" s="394" t="s">
        <v>30</v>
      </c>
      <c r="J25" s="395"/>
      <c r="K25" s="395"/>
      <c r="L25" s="395"/>
      <c r="M25" s="396"/>
      <c r="N25" s="394" t="s">
        <v>33</v>
      </c>
      <c r="O25" s="395"/>
      <c r="P25" s="395"/>
      <c r="Q25" s="395"/>
      <c r="R25" s="395"/>
      <c r="S25" s="396"/>
      <c r="T25" s="370" t="s">
        <v>36</v>
      </c>
      <c r="U25" s="371"/>
      <c r="V25" s="371"/>
      <c r="W25" s="371"/>
      <c r="X25" s="372"/>
      <c r="Y25" s="96"/>
      <c r="Z25" s="96"/>
      <c r="AA25" s="96"/>
    </row>
    <row r="26" spans="2:27" s="66" customFormat="1" ht="57" customHeight="1">
      <c r="B26" s="439" t="s">
        <v>392</v>
      </c>
      <c r="C26" s="439"/>
      <c r="D26" s="453">
        <v>39</v>
      </c>
      <c r="E26" s="454"/>
      <c r="F26" s="454"/>
      <c r="G26" s="454"/>
      <c r="H26" s="455"/>
      <c r="I26" s="426">
        <v>43</v>
      </c>
      <c r="J26" s="427"/>
      <c r="K26" s="427"/>
      <c r="L26" s="427"/>
      <c r="M26" s="428"/>
      <c r="N26" s="426">
        <v>19</v>
      </c>
      <c r="O26" s="427"/>
      <c r="P26" s="427"/>
      <c r="Q26" s="427"/>
      <c r="R26" s="427"/>
      <c r="S26" s="428"/>
      <c r="T26" s="426">
        <v>0</v>
      </c>
      <c r="U26" s="427"/>
      <c r="V26" s="427"/>
      <c r="W26" s="427"/>
      <c r="X26" s="428"/>
      <c r="Y26" s="96"/>
      <c r="Z26" s="70"/>
      <c r="AA26" s="70"/>
    </row>
    <row r="27" spans="2:27" s="66" customFormat="1" ht="19.899999999999999" customHeight="1">
      <c r="B27" s="366" t="s">
        <v>338</v>
      </c>
      <c r="C27" s="366"/>
      <c r="D27" s="366"/>
      <c r="E27" s="366"/>
      <c r="F27" s="366"/>
      <c r="G27" s="366"/>
      <c r="H27" s="366"/>
      <c r="I27" s="366"/>
      <c r="J27" s="366"/>
      <c r="K27" s="366"/>
      <c r="L27" s="366"/>
      <c r="M27" s="366"/>
      <c r="N27" s="366"/>
      <c r="O27" s="366"/>
      <c r="P27" s="366"/>
      <c r="Q27" s="366"/>
      <c r="R27" s="366"/>
      <c r="S27" s="366"/>
      <c r="T27" s="366"/>
      <c r="U27" s="366"/>
      <c r="V27" s="366"/>
      <c r="W27" s="366"/>
      <c r="X27" s="366"/>
      <c r="Y27" s="96"/>
      <c r="Z27" s="96"/>
      <c r="AA27" s="96"/>
    </row>
    <row r="28" spans="2:27" s="66" customFormat="1" ht="19.899999999999999" customHeight="1">
      <c r="B28" s="127"/>
      <c r="C28" s="128"/>
      <c r="D28" s="128"/>
      <c r="E28" s="128"/>
      <c r="F28" s="128"/>
      <c r="G28" s="128"/>
      <c r="H28" s="128"/>
      <c r="I28" s="128"/>
      <c r="J28" s="128"/>
      <c r="K28" s="128"/>
      <c r="L28" s="128"/>
      <c r="M28" s="128"/>
      <c r="N28" s="128"/>
      <c r="O28" s="128"/>
      <c r="P28" s="128"/>
      <c r="Q28" s="128"/>
      <c r="R28" s="128"/>
      <c r="S28" s="128"/>
      <c r="T28" s="128"/>
      <c r="U28" s="128"/>
      <c r="V28" s="128"/>
      <c r="W28" s="128"/>
      <c r="X28" s="129"/>
      <c r="Y28" s="96"/>
      <c r="Z28" s="96"/>
      <c r="AA28" s="96"/>
    </row>
    <row r="29" spans="2:27" s="66" customFormat="1" ht="38.25">
      <c r="B29" s="123" t="s">
        <v>339</v>
      </c>
      <c r="C29" s="124" t="s">
        <v>340</v>
      </c>
      <c r="D29" s="124" t="s">
        <v>341</v>
      </c>
      <c r="E29" s="124" t="s">
        <v>342</v>
      </c>
      <c r="F29" s="96"/>
      <c r="G29" s="96"/>
      <c r="H29" s="460"/>
      <c r="I29" s="460"/>
      <c r="J29" s="460"/>
      <c r="K29" s="460"/>
      <c r="L29" s="460"/>
      <c r="M29" s="460"/>
      <c r="N29" s="460"/>
      <c r="O29" s="460"/>
      <c r="P29" s="460"/>
      <c r="Q29" s="460"/>
      <c r="R29" s="460"/>
      <c r="S29" s="461"/>
      <c r="T29" s="461"/>
      <c r="U29" s="461"/>
      <c r="V29" s="461"/>
      <c r="W29" s="461"/>
      <c r="X29" s="462"/>
      <c r="Y29" s="96"/>
      <c r="Z29" s="96"/>
      <c r="AA29" s="96"/>
    </row>
    <row r="30" spans="2:27" s="66" customFormat="1" ht="17.649999999999999" customHeight="1">
      <c r="B30" s="69" t="s">
        <v>27</v>
      </c>
      <c r="C30" s="93">
        <f>D26</f>
        <v>39</v>
      </c>
      <c r="D30" s="94">
        <f>E21</f>
        <v>180</v>
      </c>
      <c r="E30" s="367">
        <f>SUM(C30:C33)</f>
        <v>101</v>
      </c>
      <c r="F30" s="96"/>
      <c r="G30" s="96"/>
      <c r="H30" s="463"/>
      <c r="I30" s="463"/>
      <c r="J30" s="460"/>
      <c r="K30" s="460"/>
      <c r="L30" s="71"/>
      <c r="M30" s="72"/>
      <c r="N30" s="463"/>
      <c r="O30" s="463"/>
      <c r="P30" s="463"/>
      <c r="Q30" s="463"/>
      <c r="R30" s="463"/>
      <c r="S30" s="464"/>
      <c r="T30" s="464"/>
      <c r="U30" s="464"/>
      <c r="V30" s="464"/>
      <c r="W30" s="464"/>
      <c r="X30" s="465"/>
      <c r="Y30" s="96"/>
      <c r="Z30" s="96"/>
      <c r="AA30" s="96"/>
    </row>
    <row r="31" spans="2:27" s="66" customFormat="1" ht="17.649999999999999" customHeight="1">
      <c r="B31" s="69" t="s">
        <v>30</v>
      </c>
      <c r="C31" s="93">
        <f>I26</f>
        <v>43</v>
      </c>
      <c r="D31" s="94">
        <f>E21</f>
        <v>180</v>
      </c>
      <c r="E31" s="368"/>
      <c r="F31" s="96"/>
      <c r="G31" s="96"/>
      <c r="H31" s="460"/>
      <c r="I31" s="460"/>
      <c r="J31" s="460"/>
      <c r="K31" s="460"/>
      <c r="L31" s="73"/>
      <c r="M31" s="71"/>
      <c r="N31" s="460"/>
      <c r="O31" s="460"/>
      <c r="P31" s="460"/>
      <c r="Q31" s="460"/>
      <c r="R31" s="460"/>
      <c r="S31" s="464"/>
      <c r="T31" s="464"/>
      <c r="U31" s="464"/>
      <c r="V31" s="464"/>
      <c r="W31" s="464"/>
      <c r="X31" s="465"/>
      <c r="Y31" s="96"/>
      <c r="Z31" s="96"/>
      <c r="AA31" s="96"/>
    </row>
    <row r="32" spans="2:27" s="66" customFormat="1" ht="17.649999999999999" customHeight="1">
      <c r="B32" s="69" t="s">
        <v>33</v>
      </c>
      <c r="C32" s="93">
        <f>N26</f>
        <v>19</v>
      </c>
      <c r="D32" s="94">
        <f>E21</f>
        <v>180</v>
      </c>
      <c r="E32" s="368"/>
      <c r="F32" s="96"/>
      <c r="G32" s="96"/>
      <c r="H32" s="460"/>
      <c r="I32" s="460"/>
      <c r="J32" s="460"/>
      <c r="K32" s="460"/>
      <c r="L32" s="73"/>
      <c r="M32" s="71"/>
      <c r="N32" s="460"/>
      <c r="O32" s="460"/>
      <c r="P32" s="460"/>
      <c r="Q32" s="460"/>
      <c r="R32" s="460"/>
      <c r="S32" s="464"/>
      <c r="T32" s="464"/>
      <c r="U32" s="464"/>
      <c r="V32" s="464"/>
      <c r="W32" s="464"/>
      <c r="X32" s="465"/>
      <c r="Y32" s="96"/>
      <c r="Z32" s="96"/>
      <c r="AA32" s="96"/>
    </row>
    <row r="33" spans="2:27" s="66" customFormat="1" ht="17.649999999999999" customHeight="1">
      <c r="B33" s="69" t="s">
        <v>36</v>
      </c>
      <c r="C33" s="93">
        <f>T26</f>
        <v>0</v>
      </c>
      <c r="D33" s="94">
        <f>E21</f>
        <v>180</v>
      </c>
      <c r="E33" s="369"/>
      <c r="F33" s="96"/>
      <c r="G33" s="96"/>
      <c r="H33" s="460"/>
      <c r="I33" s="460"/>
      <c r="J33" s="460"/>
      <c r="K33" s="460"/>
      <c r="L33" s="73"/>
      <c r="M33" s="71"/>
      <c r="N33" s="460"/>
      <c r="O33" s="460"/>
      <c r="P33" s="460"/>
      <c r="Q33" s="460"/>
      <c r="R33" s="460"/>
      <c r="S33" s="464"/>
      <c r="T33" s="464"/>
      <c r="U33" s="464"/>
      <c r="V33" s="464"/>
      <c r="W33" s="464"/>
      <c r="X33" s="465"/>
      <c r="Y33" s="96"/>
      <c r="Z33" s="96"/>
      <c r="AA33" s="96"/>
    </row>
    <row r="34" spans="2:27" s="66" customFormat="1" ht="27.6" customHeight="1">
      <c r="B34" s="360" t="s">
        <v>393</v>
      </c>
      <c r="C34" s="361"/>
      <c r="D34" s="361"/>
      <c r="E34" s="362"/>
      <c r="F34" s="96"/>
      <c r="G34" s="96"/>
      <c r="H34" s="460"/>
      <c r="I34" s="460"/>
      <c r="J34" s="460"/>
      <c r="K34" s="460"/>
      <c r="L34" s="73"/>
      <c r="M34" s="71"/>
      <c r="N34" s="460"/>
      <c r="O34" s="460"/>
      <c r="P34" s="460"/>
      <c r="Q34" s="460"/>
      <c r="R34" s="460"/>
      <c r="S34" s="464"/>
      <c r="T34" s="464"/>
      <c r="U34" s="464"/>
      <c r="V34" s="464"/>
      <c r="W34" s="464"/>
      <c r="X34" s="465"/>
      <c r="Y34" s="96"/>
      <c r="Z34" s="96"/>
      <c r="AA34" s="96"/>
    </row>
    <row r="35" spans="2:27" s="66" customFormat="1" ht="17.649999999999999" customHeight="1">
      <c r="B35" s="74"/>
      <c r="C35" s="75"/>
      <c r="D35" s="76"/>
      <c r="E35" s="76"/>
      <c r="F35" s="96"/>
      <c r="G35" s="96"/>
      <c r="H35" s="460"/>
      <c r="I35" s="460"/>
      <c r="J35" s="460"/>
      <c r="K35" s="460"/>
      <c r="L35" s="73"/>
      <c r="M35" s="71"/>
      <c r="N35" s="460"/>
      <c r="O35" s="460"/>
      <c r="P35" s="460"/>
      <c r="Q35" s="460"/>
      <c r="R35" s="460"/>
      <c r="S35" s="464"/>
      <c r="T35" s="464"/>
      <c r="U35" s="464"/>
      <c r="V35" s="464"/>
      <c r="W35" s="464"/>
      <c r="X35" s="465"/>
      <c r="Y35" s="96"/>
      <c r="Z35" s="96"/>
      <c r="AA35" s="96"/>
    </row>
    <row r="36" spans="2:27" s="66" customFormat="1" ht="17.649999999999999" customHeight="1">
      <c r="B36" s="74"/>
      <c r="C36" s="75"/>
      <c r="D36" s="76"/>
      <c r="E36" s="76"/>
      <c r="F36" s="96"/>
      <c r="G36" s="96"/>
      <c r="H36" s="460"/>
      <c r="I36" s="460"/>
      <c r="J36" s="460"/>
      <c r="K36" s="460"/>
      <c r="L36" s="73"/>
      <c r="M36" s="71"/>
      <c r="N36" s="460"/>
      <c r="O36" s="460"/>
      <c r="P36" s="460"/>
      <c r="Q36" s="460"/>
      <c r="R36" s="460"/>
      <c r="S36" s="464"/>
      <c r="T36" s="464"/>
      <c r="U36" s="464"/>
      <c r="V36" s="464"/>
      <c r="W36" s="464"/>
      <c r="X36" s="465"/>
      <c r="Y36" s="96"/>
      <c r="Z36" s="96"/>
      <c r="AA36" s="96"/>
    </row>
    <row r="37" spans="2:27" s="66" customFormat="1" ht="17.649999999999999" customHeight="1">
      <c r="B37" s="74"/>
      <c r="C37" s="75"/>
      <c r="D37" s="76"/>
      <c r="E37" s="76"/>
      <c r="F37" s="96"/>
      <c r="G37" s="96"/>
      <c r="H37" s="460"/>
      <c r="I37" s="460"/>
      <c r="J37" s="460"/>
      <c r="K37" s="460"/>
      <c r="L37" s="73"/>
      <c r="M37" s="71"/>
      <c r="N37" s="460"/>
      <c r="O37" s="460"/>
      <c r="P37" s="460"/>
      <c r="Q37" s="460"/>
      <c r="R37" s="460"/>
      <c r="S37" s="464"/>
      <c r="T37" s="464"/>
      <c r="U37" s="464"/>
      <c r="V37" s="464"/>
      <c r="W37" s="464"/>
      <c r="X37" s="465"/>
      <c r="Y37" s="96"/>
      <c r="Z37" s="96"/>
      <c r="AA37" s="96"/>
    </row>
    <row r="38" spans="2:27" s="66" customFormat="1" ht="17.649999999999999" customHeight="1">
      <c r="B38" s="74"/>
      <c r="C38" s="75"/>
      <c r="D38" s="76"/>
      <c r="E38" s="76"/>
      <c r="F38" s="96"/>
      <c r="G38" s="96"/>
      <c r="H38" s="460"/>
      <c r="I38" s="460"/>
      <c r="J38" s="460"/>
      <c r="K38" s="460"/>
      <c r="L38" s="73"/>
      <c r="M38" s="71"/>
      <c r="N38" s="460"/>
      <c r="O38" s="460"/>
      <c r="P38" s="460"/>
      <c r="Q38" s="460"/>
      <c r="R38" s="460"/>
      <c r="S38" s="464"/>
      <c r="T38" s="464"/>
      <c r="U38" s="464"/>
      <c r="V38" s="464"/>
      <c r="W38" s="464"/>
      <c r="X38" s="465"/>
      <c r="Y38" s="96"/>
      <c r="Z38" s="96"/>
      <c r="AA38" s="96"/>
    </row>
    <row r="39" spans="2:27" s="66" customFormat="1" ht="17.649999999999999" customHeight="1">
      <c r="B39" s="74"/>
      <c r="C39" s="75"/>
      <c r="D39" s="76"/>
      <c r="E39" s="76"/>
      <c r="F39" s="96"/>
      <c r="G39" s="96"/>
      <c r="H39" s="460"/>
      <c r="I39" s="460"/>
      <c r="J39" s="460"/>
      <c r="K39" s="460"/>
      <c r="L39" s="73"/>
      <c r="M39" s="71"/>
      <c r="N39" s="460"/>
      <c r="O39" s="460"/>
      <c r="P39" s="460"/>
      <c r="Q39" s="460"/>
      <c r="R39" s="460"/>
      <c r="S39" s="464"/>
      <c r="T39" s="464"/>
      <c r="U39" s="464"/>
      <c r="V39" s="464"/>
      <c r="W39" s="464"/>
      <c r="X39" s="465"/>
      <c r="Y39" s="96"/>
      <c r="Z39" s="96"/>
      <c r="AA39" s="96"/>
    </row>
    <row r="40" spans="2:27" s="66" customFormat="1" ht="17.649999999999999" customHeight="1">
      <c r="B40" s="121"/>
      <c r="C40" s="75"/>
      <c r="D40" s="76"/>
      <c r="E40" s="76"/>
      <c r="F40" s="96"/>
      <c r="G40" s="96"/>
      <c r="H40" s="460"/>
      <c r="I40" s="460"/>
      <c r="J40" s="460"/>
      <c r="K40" s="460"/>
      <c r="L40" s="73"/>
      <c r="M40" s="71"/>
      <c r="N40" s="460"/>
      <c r="O40" s="460"/>
      <c r="P40" s="460"/>
      <c r="Q40" s="460"/>
      <c r="R40" s="460"/>
      <c r="S40" s="464"/>
      <c r="T40" s="464"/>
      <c r="U40" s="464"/>
      <c r="V40" s="464"/>
      <c r="W40" s="464"/>
      <c r="X40" s="465"/>
      <c r="Y40" s="96"/>
      <c r="Z40" s="96"/>
      <c r="AA40" s="96"/>
    </row>
    <row r="41" spans="2:27" s="66" customFormat="1" ht="17.25" customHeight="1">
      <c r="B41" s="74"/>
      <c r="C41" s="75"/>
      <c r="D41" s="76"/>
      <c r="E41" s="76"/>
      <c r="F41" s="96"/>
      <c r="G41" s="96"/>
      <c r="H41" s="460"/>
      <c r="I41" s="460"/>
      <c r="J41" s="460"/>
      <c r="K41" s="460"/>
      <c r="L41" s="73"/>
      <c r="M41" s="71"/>
      <c r="N41" s="460"/>
      <c r="O41" s="460"/>
      <c r="P41" s="460"/>
      <c r="Q41" s="460"/>
      <c r="R41" s="460"/>
      <c r="S41" s="461"/>
      <c r="T41" s="461"/>
      <c r="U41" s="461"/>
      <c r="V41" s="461"/>
      <c r="W41" s="461"/>
      <c r="X41" s="462"/>
      <c r="Y41" s="96"/>
      <c r="Z41" s="96"/>
      <c r="AA41" s="96"/>
    </row>
    <row r="42" spans="2:27" s="66" customFormat="1" ht="17.25" customHeight="1">
      <c r="B42" s="132"/>
      <c r="C42" s="87"/>
      <c r="D42" s="86"/>
      <c r="E42" s="86"/>
      <c r="F42" s="84"/>
      <c r="G42" s="84"/>
      <c r="H42" s="84"/>
      <c r="I42" s="84"/>
      <c r="J42" s="84"/>
      <c r="K42" s="84"/>
      <c r="L42" s="85"/>
      <c r="M42" s="130"/>
      <c r="N42" s="84"/>
      <c r="O42" s="84"/>
      <c r="P42" s="84"/>
      <c r="Q42" s="84"/>
      <c r="R42" s="84"/>
      <c r="S42" s="84"/>
      <c r="T42" s="84"/>
      <c r="U42" s="84"/>
      <c r="V42" s="84"/>
      <c r="W42" s="84"/>
      <c r="X42" s="83"/>
      <c r="Y42" s="96"/>
      <c r="Z42" s="96"/>
      <c r="AA42" s="96"/>
    </row>
    <row r="43" spans="2:27" s="66" customFormat="1" ht="15.75" customHeight="1">
      <c r="B43" s="352" t="s">
        <v>344</v>
      </c>
      <c r="C43" s="352"/>
      <c r="D43" s="352"/>
      <c r="E43" s="352"/>
      <c r="F43" s="352"/>
      <c r="G43" s="352"/>
      <c r="H43" s="352"/>
      <c r="I43" s="352"/>
      <c r="J43" s="352"/>
      <c r="K43" s="352"/>
      <c r="L43" s="352"/>
      <c r="M43" s="352"/>
      <c r="N43" s="352"/>
      <c r="O43" s="352"/>
      <c r="P43" s="352"/>
      <c r="Q43" s="352"/>
      <c r="R43" s="352"/>
      <c r="S43" s="352"/>
      <c r="T43" s="352"/>
      <c r="U43" s="352"/>
      <c r="V43" s="352"/>
      <c r="W43" s="352"/>
      <c r="X43" s="352"/>
      <c r="Y43" s="96"/>
      <c r="Z43" s="77"/>
      <c r="AA43" s="96"/>
    </row>
    <row r="44" spans="2:27" s="66" customFormat="1" ht="115.5" customHeight="1">
      <c r="B44" s="452" t="s">
        <v>394</v>
      </c>
      <c r="C44" s="437"/>
      <c r="D44" s="437"/>
      <c r="E44" s="437"/>
      <c r="F44" s="437"/>
      <c r="G44" s="437"/>
      <c r="H44" s="437"/>
      <c r="I44" s="437"/>
      <c r="J44" s="437"/>
      <c r="K44" s="437"/>
      <c r="L44" s="437"/>
      <c r="M44" s="437"/>
      <c r="N44" s="437"/>
      <c r="O44" s="437"/>
      <c r="P44" s="437"/>
      <c r="Q44" s="437"/>
      <c r="R44" s="437"/>
      <c r="S44" s="437"/>
      <c r="T44" s="437"/>
      <c r="U44" s="437"/>
      <c r="V44" s="437"/>
      <c r="W44" s="437"/>
      <c r="X44" s="438"/>
      <c r="Y44" s="71"/>
      <c r="Z44" s="71"/>
      <c r="AA44" s="71"/>
    </row>
    <row r="45" spans="2:27" s="66" customFormat="1" ht="18" customHeight="1">
      <c r="B45" s="356" t="s">
        <v>346</v>
      </c>
      <c r="C45" s="356"/>
      <c r="D45" s="356"/>
      <c r="E45" s="356"/>
      <c r="F45" s="356"/>
      <c r="G45" s="356"/>
      <c r="H45" s="356"/>
      <c r="I45" s="356"/>
      <c r="J45" s="356"/>
      <c r="K45" s="356"/>
      <c r="L45" s="356"/>
      <c r="M45" s="356"/>
      <c r="N45" s="356"/>
      <c r="O45" s="356"/>
      <c r="P45" s="356"/>
      <c r="Q45" s="356"/>
      <c r="R45" s="356"/>
      <c r="S45" s="356"/>
      <c r="T45" s="356"/>
      <c r="U45" s="356"/>
      <c r="V45" s="356"/>
      <c r="W45" s="356"/>
      <c r="X45" s="356"/>
      <c r="Y45" s="78"/>
      <c r="Z45" s="75"/>
      <c r="AA45" s="73"/>
    </row>
    <row r="46" spans="2:27" s="66" customFormat="1" ht="144" customHeight="1">
      <c r="B46" s="433" t="s">
        <v>395</v>
      </c>
      <c r="C46" s="434"/>
      <c r="D46" s="434"/>
      <c r="E46" s="434"/>
      <c r="F46" s="434"/>
      <c r="G46" s="434"/>
      <c r="H46" s="434"/>
      <c r="I46" s="434"/>
      <c r="J46" s="434"/>
      <c r="K46" s="434"/>
      <c r="L46" s="434"/>
      <c r="M46" s="434"/>
      <c r="N46" s="434"/>
      <c r="O46" s="434"/>
      <c r="P46" s="434"/>
      <c r="Q46" s="434"/>
      <c r="R46" s="434"/>
      <c r="S46" s="434"/>
      <c r="T46" s="434"/>
      <c r="U46" s="434"/>
      <c r="V46" s="434"/>
      <c r="W46" s="434"/>
      <c r="X46" s="435"/>
      <c r="Y46" s="78"/>
      <c r="Z46" s="75"/>
      <c r="AA46" s="73"/>
    </row>
    <row r="47" spans="2:27" s="66" customFormat="1" ht="16.149999999999999" customHeight="1">
      <c r="B47" s="356" t="s">
        <v>348</v>
      </c>
      <c r="C47" s="356"/>
      <c r="D47" s="356"/>
      <c r="E47" s="356"/>
      <c r="F47" s="356"/>
      <c r="G47" s="356"/>
      <c r="H47" s="356"/>
      <c r="I47" s="356"/>
      <c r="J47" s="356"/>
      <c r="K47" s="356"/>
      <c r="L47" s="356"/>
      <c r="M47" s="356"/>
      <c r="N47" s="356"/>
      <c r="O47" s="356"/>
      <c r="P47" s="356"/>
      <c r="Q47" s="356"/>
      <c r="R47" s="356"/>
      <c r="S47" s="356"/>
      <c r="T47" s="356"/>
      <c r="U47" s="356"/>
      <c r="V47" s="356"/>
      <c r="W47" s="356"/>
      <c r="X47" s="356"/>
      <c r="Y47" s="78"/>
      <c r="Z47" s="75"/>
      <c r="AA47" s="73"/>
    </row>
    <row r="48" spans="2:27" s="66" customFormat="1" ht="15.6" customHeight="1">
      <c r="B48" s="79" t="s">
        <v>3</v>
      </c>
      <c r="C48" s="363" t="s">
        <v>349</v>
      </c>
      <c r="D48" s="364"/>
      <c r="E48" s="365" t="s">
        <v>350</v>
      </c>
      <c r="F48" s="363"/>
      <c r="G48" s="363"/>
      <c r="H48" s="363"/>
      <c r="I48" s="363"/>
      <c r="J48" s="363"/>
      <c r="K48" s="364"/>
      <c r="L48" s="365" t="s">
        <v>351</v>
      </c>
      <c r="M48" s="363"/>
      <c r="N48" s="363"/>
      <c r="O48" s="363"/>
      <c r="P48" s="363"/>
      <c r="Q48" s="363"/>
      <c r="R48" s="363"/>
      <c r="S48" s="364"/>
      <c r="T48" s="365" t="s">
        <v>352</v>
      </c>
      <c r="U48" s="363"/>
      <c r="V48" s="363"/>
      <c r="W48" s="363"/>
      <c r="X48" s="364"/>
      <c r="Y48" s="78"/>
      <c r="Z48" s="75"/>
      <c r="AA48" s="73"/>
    </row>
    <row r="49" spans="2:27" s="66" customFormat="1" ht="23.45" customHeight="1">
      <c r="B49" s="125">
        <v>1</v>
      </c>
      <c r="C49" s="446">
        <v>44312</v>
      </c>
      <c r="D49" s="447"/>
      <c r="E49" s="448" t="s">
        <v>378</v>
      </c>
      <c r="F49" s="449"/>
      <c r="G49" s="449"/>
      <c r="H49" s="449"/>
      <c r="I49" s="449"/>
      <c r="J49" s="449"/>
      <c r="K49" s="450"/>
      <c r="L49" s="448" t="s">
        <v>379</v>
      </c>
      <c r="M49" s="449"/>
      <c r="N49" s="449"/>
      <c r="O49" s="449"/>
      <c r="P49" s="449"/>
      <c r="Q49" s="449"/>
      <c r="R49" s="449"/>
      <c r="S49" s="450"/>
      <c r="T49" s="446">
        <v>44312</v>
      </c>
      <c r="U49" s="451"/>
      <c r="V49" s="451"/>
      <c r="W49" s="451"/>
      <c r="X49" s="447"/>
      <c r="Y49" s="78"/>
      <c r="Z49" s="75"/>
      <c r="AA49" s="73"/>
    </row>
    <row r="50" spans="2:27" s="66" customFormat="1" ht="28.15" customHeight="1">
      <c r="B50" s="125">
        <v>2</v>
      </c>
      <c r="C50" s="446">
        <v>44729</v>
      </c>
      <c r="D50" s="447"/>
      <c r="E50" s="448" t="s">
        <v>354</v>
      </c>
      <c r="F50" s="449"/>
      <c r="G50" s="449"/>
      <c r="H50" s="449"/>
      <c r="I50" s="449"/>
      <c r="J50" s="449"/>
      <c r="K50" s="450"/>
      <c r="L50" s="448" t="s">
        <v>355</v>
      </c>
      <c r="M50" s="449"/>
      <c r="N50" s="449"/>
      <c r="O50" s="449"/>
      <c r="P50" s="449"/>
      <c r="Q50" s="449"/>
      <c r="R50" s="449"/>
      <c r="S50" s="450"/>
      <c r="T50" s="446">
        <v>44785</v>
      </c>
      <c r="U50" s="451"/>
      <c r="V50" s="451"/>
      <c r="W50" s="451"/>
      <c r="X50" s="447"/>
      <c r="Y50" s="78"/>
      <c r="Z50" s="75"/>
      <c r="AA50" s="73"/>
    </row>
    <row r="51" spans="2:27" s="66" customFormat="1" ht="15" customHeight="1">
      <c r="B51" s="125"/>
      <c r="C51" s="348"/>
      <c r="D51" s="348"/>
      <c r="E51" s="348"/>
      <c r="F51" s="348"/>
      <c r="G51" s="348"/>
      <c r="H51" s="348"/>
      <c r="I51" s="348"/>
      <c r="J51" s="348"/>
      <c r="K51" s="348"/>
      <c r="L51" s="348"/>
      <c r="M51" s="348"/>
      <c r="N51" s="348"/>
      <c r="O51" s="348"/>
      <c r="P51" s="348"/>
      <c r="Q51" s="348"/>
      <c r="R51" s="348"/>
      <c r="S51" s="348"/>
      <c r="T51" s="348"/>
      <c r="U51" s="348"/>
      <c r="V51" s="348"/>
      <c r="W51" s="348"/>
      <c r="X51" s="348"/>
      <c r="Y51" s="78"/>
      <c r="Z51" s="75"/>
      <c r="AA51" s="73"/>
    </row>
    <row r="52" spans="2:27" s="66" customFormat="1" ht="15" customHeight="1">
      <c r="B52" s="125"/>
      <c r="C52" s="348"/>
      <c r="D52" s="348"/>
      <c r="E52" s="348"/>
      <c r="F52" s="348"/>
      <c r="G52" s="348"/>
      <c r="H52" s="348"/>
      <c r="I52" s="348"/>
      <c r="J52" s="348"/>
      <c r="K52" s="348"/>
      <c r="L52" s="348"/>
      <c r="M52" s="348"/>
      <c r="N52" s="348"/>
      <c r="O52" s="348"/>
      <c r="P52" s="348"/>
      <c r="Q52" s="348"/>
      <c r="R52" s="348"/>
      <c r="S52" s="348"/>
      <c r="T52" s="348"/>
      <c r="U52" s="348"/>
      <c r="V52" s="348"/>
      <c r="W52" s="348"/>
      <c r="X52" s="348"/>
      <c r="Y52" s="78"/>
      <c r="Z52" s="75"/>
      <c r="AA52" s="73"/>
    </row>
    <row r="53" spans="2:27" s="66" customFormat="1" ht="15" customHeight="1">
      <c r="B53" s="125"/>
      <c r="C53" s="348"/>
      <c r="D53" s="348"/>
      <c r="E53" s="348"/>
      <c r="F53" s="348"/>
      <c r="G53" s="348"/>
      <c r="H53" s="348"/>
      <c r="I53" s="348"/>
      <c r="J53" s="348"/>
      <c r="K53" s="348"/>
      <c r="L53" s="348"/>
      <c r="M53" s="348"/>
      <c r="N53" s="348"/>
      <c r="O53" s="348"/>
      <c r="P53" s="348"/>
      <c r="Q53" s="348"/>
      <c r="R53" s="348"/>
      <c r="S53" s="348"/>
      <c r="T53" s="348"/>
      <c r="U53" s="348"/>
      <c r="V53" s="348"/>
      <c r="W53" s="348"/>
      <c r="X53" s="348"/>
      <c r="Y53" s="78"/>
      <c r="Z53" s="75"/>
      <c r="AA53" s="73"/>
    </row>
    <row r="54" spans="2:27" s="66" customFormat="1" ht="15.6" customHeight="1">
      <c r="B54" s="349" t="s">
        <v>358</v>
      </c>
      <c r="C54" s="350"/>
      <c r="D54" s="350"/>
      <c r="E54" s="350"/>
      <c r="F54" s="350"/>
      <c r="G54" s="350"/>
      <c r="H54" s="350"/>
      <c r="I54" s="350"/>
      <c r="J54" s="350"/>
      <c r="K54" s="350"/>
      <c r="L54" s="350"/>
      <c r="M54" s="350"/>
      <c r="N54" s="350"/>
      <c r="O54" s="350"/>
      <c r="P54" s="350"/>
      <c r="Q54" s="350"/>
      <c r="R54" s="350"/>
      <c r="S54" s="350"/>
      <c r="T54" s="350"/>
      <c r="U54" s="350"/>
      <c r="V54" s="350"/>
      <c r="W54" s="350"/>
      <c r="X54" s="351"/>
      <c r="Y54" s="78"/>
      <c r="Z54" s="75"/>
      <c r="AA54" s="73"/>
    </row>
    <row r="55" spans="2:27" s="66" customFormat="1" ht="26.65" customHeight="1">
      <c r="B55" s="80" t="s">
        <v>359</v>
      </c>
      <c r="C55" s="344" t="s">
        <v>396</v>
      </c>
      <c r="D55" s="345"/>
      <c r="E55" s="345"/>
      <c r="F55" s="345"/>
      <c r="G55" s="345"/>
      <c r="H55" s="345"/>
      <c r="I55" s="345"/>
      <c r="J55" s="345"/>
      <c r="K55" s="345"/>
      <c r="L55" s="345"/>
      <c r="M55" s="346"/>
      <c r="N55" s="342" t="s">
        <v>361</v>
      </c>
      <c r="O55" s="343"/>
      <c r="P55" s="344" t="s">
        <v>397</v>
      </c>
      <c r="Q55" s="345"/>
      <c r="R55" s="345"/>
      <c r="S55" s="345"/>
      <c r="T55" s="345"/>
      <c r="U55" s="345"/>
      <c r="V55" s="345"/>
      <c r="W55" s="345"/>
      <c r="X55" s="346"/>
      <c r="Y55" s="96"/>
      <c r="Z55" s="96"/>
      <c r="AA55" s="96"/>
    </row>
    <row r="56" spans="2:27" s="66" customFormat="1" ht="24.6" customHeight="1">
      <c r="B56" s="80" t="s">
        <v>363</v>
      </c>
      <c r="C56" s="344" t="s">
        <v>382</v>
      </c>
      <c r="D56" s="345"/>
      <c r="E56" s="345"/>
      <c r="F56" s="345"/>
      <c r="G56" s="345"/>
      <c r="H56" s="345"/>
      <c r="I56" s="345"/>
      <c r="J56" s="345"/>
      <c r="K56" s="345"/>
      <c r="L56" s="345"/>
      <c r="M56" s="346"/>
      <c r="N56" s="342" t="s">
        <v>361</v>
      </c>
      <c r="O56" s="343"/>
      <c r="P56" s="344" t="s">
        <v>383</v>
      </c>
      <c r="Q56" s="345"/>
      <c r="R56" s="345"/>
      <c r="S56" s="345"/>
      <c r="T56" s="345"/>
      <c r="U56" s="345"/>
      <c r="V56" s="345"/>
      <c r="W56" s="345"/>
      <c r="X56" s="346"/>
      <c r="Y56" s="96"/>
      <c r="Z56" s="96"/>
      <c r="AA56" s="96"/>
    </row>
    <row r="57" spans="2:27" s="66" customFormat="1" ht="27.6" customHeight="1">
      <c r="B57" s="80" t="s">
        <v>365</v>
      </c>
      <c r="C57" s="344" t="s">
        <v>837</v>
      </c>
      <c r="D57" s="345"/>
      <c r="E57" s="345"/>
      <c r="F57" s="345"/>
      <c r="G57" s="345"/>
      <c r="H57" s="345"/>
      <c r="I57" s="345"/>
      <c r="J57" s="345"/>
      <c r="K57" s="345"/>
      <c r="L57" s="345"/>
      <c r="M57" s="346"/>
      <c r="N57" s="342" t="s">
        <v>361</v>
      </c>
      <c r="O57" s="343"/>
      <c r="P57" s="344" t="s">
        <v>838</v>
      </c>
      <c r="Q57" s="345"/>
      <c r="R57" s="345"/>
      <c r="S57" s="345"/>
      <c r="T57" s="345"/>
      <c r="U57" s="345"/>
      <c r="V57" s="345"/>
      <c r="W57" s="345"/>
      <c r="X57" s="346"/>
      <c r="Y57" s="96"/>
      <c r="Z57" s="96"/>
      <c r="AA57" s="96"/>
    </row>
  </sheetData>
  <sheetProtection selectLockedCells="1" selectUnlockedCells="1"/>
  <mergeCells count="173">
    <mergeCell ref="C56:M56"/>
    <mergeCell ref="N56:O56"/>
    <mergeCell ref="P56:X56"/>
    <mergeCell ref="C57:M57"/>
    <mergeCell ref="N57:O57"/>
    <mergeCell ref="P57:X57"/>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H41:I41"/>
    <mergeCell ref="J41:K41"/>
    <mergeCell ref="N41:O41"/>
    <mergeCell ref="P41:R41"/>
    <mergeCell ref="B43:X43"/>
    <mergeCell ref="B44:X44"/>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H33:I33"/>
    <mergeCell ref="J33:K33"/>
    <mergeCell ref="N33:O33"/>
    <mergeCell ref="P33:R33"/>
    <mergeCell ref="B34:E34"/>
    <mergeCell ref="H34:I34"/>
    <mergeCell ref="J34:K34"/>
    <mergeCell ref="N34:O34"/>
    <mergeCell ref="P34:R34"/>
    <mergeCell ref="J31:K31"/>
    <mergeCell ref="N31:O31"/>
    <mergeCell ref="P31:R31"/>
    <mergeCell ref="H32:I32"/>
    <mergeCell ref="J32:K32"/>
    <mergeCell ref="N32:O32"/>
    <mergeCell ref="P32:R32"/>
    <mergeCell ref="B27:X27"/>
    <mergeCell ref="H29:I30"/>
    <mergeCell ref="J29:M29"/>
    <mergeCell ref="N29:O30"/>
    <mergeCell ref="P29:R30"/>
    <mergeCell ref="S29:X29"/>
    <mergeCell ref="E30:E33"/>
    <mergeCell ref="J30:K30"/>
    <mergeCell ref="S30:X41"/>
    <mergeCell ref="H31:I31"/>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3" t="s">
        <v>398</v>
      </c>
      <c r="D3" s="37" t="s">
        <v>399</v>
      </c>
      <c r="G3" s="40" t="s">
        <v>400</v>
      </c>
      <c r="K3" s="42" t="s">
        <v>401</v>
      </c>
    </row>
    <row r="4" spans="3:11" ht="17.25">
      <c r="C4" s="43" t="s">
        <v>402</v>
      </c>
      <c r="D4" s="38" t="s">
        <v>403</v>
      </c>
      <c r="G4" s="40" t="s">
        <v>404</v>
      </c>
      <c r="K4" s="42" t="s">
        <v>405</v>
      </c>
    </row>
    <row r="5" spans="3:11" ht="17.25">
      <c r="C5" s="43" t="s">
        <v>406</v>
      </c>
      <c r="D5" s="39" t="s">
        <v>407</v>
      </c>
      <c r="G5" s="40" t="s">
        <v>408</v>
      </c>
      <c r="K5" s="42" t="s">
        <v>409</v>
      </c>
    </row>
    <row r="6" spans="3:11" ht="34.5">
      <c r="C6" s="43" t="s">
        <v>410</v>
      </c>
      <c r="D6" s="39" t="s">
        <v>411</v>
      </c>
      <c r="G6" s="40" t="s">
        <v>412</v>
      </c>
      <c r="K6" s="42" t="s">
        <v>413</v>
      </c>
    </row>
    <row r="7" spans="3:11" ht="34.5">
      <c r="C7" s="43" t="s">
        <v>414</v>
      </c>
      <c r="D7" s="39" t="s">
        <v>415</v>
      </c>
      <c r="G7" s="40" t="s">
        <v>416</v>
      </c>
      <c r="K7" s="42" t="s">
        <v>417</v>
      </c>
    </row>
    <row r="8" spans="3:11" ht="34.5">
      <c r="C8" s="43" t="s">
        <v>418</v>
      </c>
      <c r="D8" s="39" t="s">
        <v>419</v>
      </c>
      <c r="G8" s="40" t="s">
        <v>420</v>
      </c>
      <c r="K8" s="42" t="s">
        <v>421</v>
      </c>
    </row>
    <row r="9" spans="3:11" ht="34.5">
      <c r="C9" s="43" t="s">
        <v>422</v>
      </c>
      <c r="D9" s="39" t="s">
        <v>423</v>
      </c>
      <c r="G9" s="40" t="s">
        <v>424</v>
      </c>
      <c r="K9" s="42" t="s">
        <v>425</v>
      </c>
    </row>
    <row r="10" spans="3:11" ht="51.75">
      <c r="C10" s="43" t="s">
        <v>426</v>
      </c>
      <c r="D10" s="39" t="s">
        <v>427</v>
      </c>
      <c r="G10" s="40" t="s">
        <v>428</v>
      </c>
      <c r="K10" s="42" t="s">
        <v>429</v>
      </c>
    </row>
    <row r="11" spans="3:11" ht="34.5">
      <c r="C11" s="43" t="s">
        <v>430</v>
      </c>
      <c r="D11" s="39" t="s">
        <v>431</v>
      </c>
      <c r="G11" s="40" t="s">
        <v>432</v>
      </c>
      <c r="K11" s="42" t="s">
        <v>433</v>
      </c>
    </row>
    <row r="12" spans="3:11" ht="34.5">
      <c r="C12" s="43" t="s">
        <v>434</v>
      </c>
      <c r="D12" s="39" t="s">
        <v>435</v>
      </c>
      <c r="G12" s="40" t="s">
        <v>436</v>
      </c>
      <c r="K12" s="42" t="s">
        <v>437</v>
      </c>
    </row>
    <row r="13" spans="3:11" ht="34.5">
      <c r="C13" s="43" t="s">
        <v>438</v>
      </c>
      <c r="D13" s="39" t="s">
        <v>439</v>
      </c>
      <c r="G13" s="40" t="s">
        <v>440</v>
      </c>
      <c r="K13" s="42" t="s">
        <v>441</v>
      </c>
    </row>
    <row r="14" spans="3:11" ht="34.5">
      <c r="C14" s="43" t="s">
        <v>442</v>
      </c>
      <c r="D14" s="39" t="s">
        <v>443</v>
      </c>
      <c r="G14" s="40" t="s">
        <v>444</v>
      </c>
      <c r="K14" s="42" t="s">
        <v>445</v>
      </c>
    </row>
    <row r="15" spans="3:11" ht="34.5">
      <c r="C15" s="43" t="s">
        <v>446</v>
      </c>
      <c r="D15" s="39" t="s">
        <v>447</v>
      </c>
      <c r="G15" s="40" t="s">
        <v>448</v>
      </c>
      <c r="K15" s="42" t="s">
        <v>449</v>
      </c>
    </row>
    <row r="16" spans="3:11" ht="51.75">
      <c r="C16" s="43" t="s">
        <v>450</v>
      </c>
      <c r="D16" s="39" t="s">
        <v>451</v>
      </c>
      <c r="G16" s="40" t="s">
        <v>452</v>
      </c>
      <c r="K16" s="42" t="s">
        <v>453</v>
      </c>
    </row>
    <row r="17" spans="3:11" ht="51.75">
      <c r="C17" s="43" t="s">
        <v>454</v>
      </c>
      <c r="D17" s="39" t="s">
        <v>455</v>
      </c>
      <c r="G17" s="41" t="s">
        <v>456</v>
      </c>
      <c r="K17" s="42" t="s">
        <v>15</v>
      </c>
    </row>
    <row r="18" spans="3:11" ht="51.75">
      <c r="C18" s="43" t="s">
        <v>457</v>
      </c>
      <c r="D18" s="39" t="s">
        <v>458</v>
      </c>
      <c r="G18" s="41" t="s">
        <v>13</v>
      </c>
      <c r="K18" s="42" t="s">
        <v>459</v>
      </c>
    </row>
    <row r="19" spans="3:11" ht="17.25">
      <c r="C19" s="43" t="s">
        <v>460</v>
      </c>
      <c r="D19" s="39" t="s">
        <v>461</v>
      </c>
      <c r="G19" s="40" t="s">
        <v>462</v>
      </c>
      <c r="K19" s="42" t="s">
        <v>463</v>
      </c>
    </row>
    <row r="20" spans="3:11" ht="34.5">
      <c r="C20" s="43" t="s">
        <v>464</v>
      </c>
      <c r="D20" s="39" t="s">
        <v>465</v>
      </c>
      <c r="G20" s="40" t="s">
        <v>466</v>
      </c>
      <c r="K20" s="42" t="s">
        <v>467</v>
      </c>
    </row>
    <row r="21" spans="3:11" ht="34.5">
      <c r="D21" s="39" t="s">
        <v>468</v>
      </c>
    </row>
    <row r="22" spans="3:11" ht="34.5">
      <c r="C22" s="4" t="s">
        <v>469</v>
      </c>
      <c r="D22" s="39" t="s">
        <v>470</v>
      </c>
    </row>
    <row r="23" spans="3:11" ht="17.25">
      <c r="C23" s="4" t="s">
        <v>471</v>
      </c>
      <c r="D23" s="39" t="s">
        <v>472</v>
      </c>
      <c r="G23" s="40"/>
    </row>
    <row r="24" spans="3:11" ht="17.25">
      <c r="C24" s="4" t="s">
        <v>11</v>
      </c>
      <c r="D24" s="39" t="s">
        <v>473</v>
      </c>
    </row>
    <row r="25" spans="3:11" ht="34.5">
      <c r="D25" s="39" t="s">
        <v>474</v>
      </c>
    </row>
    <row r="26" spans="3:11" ht="17.25">
      <c r="D26" s="39" t="s">
        <v>475</v>
      </c>
    </row>
    <row r="27" spans="3:11" ht="51.75">
      <c r="C27" s="44" t="s">
        <v>60</v>
      </c>
      <c r="D27" s="39" t="s">
        <v>476</v>
      </c>
    </row>
    <row r="28" spans="3:11" ht="34.5">
      <c r="C28" s="44" t="s">
        <v>477</v>
      </c>
      <c r="D28" s="39" t="s">
        <v>478</v>
      </c>
      <c r="G28" s="40"/>
    </row>
    <row r="29" spans="3:11" ht="51.75">
      <c r="C29" s="44" t="s">
        <v>479</v>
      </c>
      <c r="D29" s="39" t="s">
        <v>480</v>
      </c>
      <c r="G29" s="40"/>
    </row>
    <row r="30" spans="3:11" ht="60">
      <c r="C30" s="44" t="s">
        <v>170</v>
      </c>
      <c r="D30" s="39" t="s">
        <v>481</v>
      </c>
      <c r="G30" s="40"/>
    </row>
    <row r="31" spans="3:11" ht="34.5">
      <c r="C31" s="44" t="s">
        <v>190</v>
      </c>
      <c r="D31" s="39" t="s">
        <v>482</v>
      </c>
      <c r="G31" s="40"/>
    </row>
    <row r="32" spans="3:11" ht="30">
      <c r="C32" s="44" t="s">
        <v>483</v>
      </c>
      <c r="D32" s="39" t="s">
        <v>484</v>
      </c>
      <c r="G32" s="40"/>
    </row>
    <row r="33" spans="3:7" ht="45">
      <c r="C33" s="44" t="s">
        <v>485</v>
      </c>
      <c r="D33" s="39" t="s">
        <v>486</v>
      </c>
    </row>
    <row r="34" spans="3:7" ht="45">
      <c r="C34" s="44" t="s">
        <v>487</v>
      </c>
      <c r="D34" s="39" t="s">
        <v>488</v>
      </c>
      <c r="G34" s="40"/>
    </row>
    <row r="35" spans="3:7" ht="34.5">
      <c r="C35" s="44" t="s">
        <v>489</v>
      </c>
      <c r="D35" s="39" t="s">
        <v>490</v>
      </c>
      <c r="G35" s="40"/>
    </row>
    <row r="36" spans="3:7" ht="17.25">
      <c r="C36" s="44"/>
      <c r="D36" s="39" t="s">
        <v>491</v>
      </c>
      <c r="G36" s="40"/>
    </row>
    <row r="37" spans="3:7" ht="34.5">
      <c r="C37" s="44"/>
      <c r="D37" s="39" t="s">
        <v>492</v>
      </c>
      <c r="G37" s="40"/>
    </row>
    <row r="38" spans="3:7" ht="17.25">
      <c r="C38" s="44"/>
      <c r="D38" s="39" t="s">
        <v>493</v>
      </c>
      <c r="G38" s="40"/>
    </row>
    <row r="39" spans="3:7" ht="45">
      <c r="C39" s="44" t="s">
        <v>494</v>
      </c>
      <c r="D39" s="39" t="s">
        <v>495</v>
      </c>
      <c r="G39" s="40"/>
    </row>
    <row r="40" spans="3:7" ht="34.5">
      <c r="C40" s="44" t="s">
        <v>496</v>
      </c>
      <c r="D40" s="39" t="s">
        <v>497</v>
      </c>
      <c r="G40" s="40"/>
    </row>
    <row r="41" spans="3:7" ht="34.5">
      <c r="C41" s="44" t="s">
        <v>498</v>
      </c>
      <c r="D41" s="39" t="s">
        <v>499</v>
      </c>
    </row>
    <row r="42" spans="3:7" ht="34.5">
      <c r="C42" s="44" t="s">
        <v>144</v>
      </c>
      <c r="D42" s="39" t="s">
        <v>500</v>
      </c>
    </row>
    <row r="43" spans="3:7" ht="34.5">
      <c r="C43" s="44" t="s">
        <v>501</v>
      </c>
      <c r="D43" s="39" t="s">
        <v>502</v>
      </c>
    </row>
    <row r="44" spans="3:7" ht="45">
      <c r="C44" s="44" t="s">
        <v>503</v>
      </c>
      <c r="D44" s="39" t="s">
        <v>504</v>
      </c>
    </row>
    <row r="45" spans="3:7" ht="51.75">
      <c r="C45" s="44" t="s">
        <v>505</v>
      </c>
      <c r="D45" s="39" t="s">
        <v>506</v>
      </c>
    </row>
    <row r="46" spans="3:7" ht="34.5">
      <c r="C46" s="44" t="s">
        <v>507</v>
      </c>
      <c r="D46" s="39" t="s">
        <v>508</v>
      </c>
    </row>
    <row r="47" spans="3:7" ht="34.5">
      <c r="C47" s="44" t="s">
        <v>509</v>
      </c>
      <c r="D47" s="39" t="s">
        <v>510</v>
      </c>
    </row>
    <row r="48" spans="3:7" ht="51.75">
      <c r="C48" s="44" t="s">
        <v>61</v>
      </c>
      <c r="D48" s="39" t="s">
        <v>511</v>
      </c>
    </row>
    <row r="49" spans="3:4" ht="34.5">
      <c r="C49" s="44" t="s">
        <v>512</v>
      </c>
      <c r="D49" s="39" t="s">
        <v>513</v>
      </c>
    </row>
    <row r="50" spans="3:4" ht="51.75">
      <c r="C50" s="44" t="s">
        <v>514</v>
      </c>
      <c r="D50" s="39" t="s">
        <v>515</v>
      </c>
    </row>
    <row r="51" spans="3:4" ht="30">
      <c r="C51" s="44" t="s">
        <v>516</v>
      </c>
      <c r="D51" s="39" t="s">
        <v>517</v>
      </c>
    </row>
    <row r="52" spans="3:4" ht="34.5">
      <c r="C52" s="44" t="s">
        <v>171</v>
      </c>
      <c r="D52" s="39" t="s">
        <v>518</v>
      </c>
    </row>
    <row r="53" spans="3:4" ht="51.75">
      <c r="C53" s="44" t="s">
        <v>519</v>
      </c>
      <c r="D53" s="39" t="s">
        <v>520</v>
      </c>
    </row>
    <row r="54" spans="3:4" ht="34.5">
      <c r="C54" s="44" t="s">
        <v>521</v>
      </c>
      <c r="D54" s="39" t="s">
        <v>522</v>
      </c>
    </row>
    <row r="55" spans="3:4" ht="34.5">
      <c r="C55" s="44" t="s">
        <v>523</v>
      </c>
      <c r="D55" s="39" t="s">
        <v>524</v>
      </c>
    </row>
    <row r="56" spans="3:4" ht="34.5">
      <c r="C56" s="44" t="s">
        <v>191</v>
      </c>
      <c r="D56" s="39" t="s">
        <v>525</v>
      </c>
    </row>
    <row r="57" spans="3:4" ht="34.5">
      <c r="D57" s="39" t="s">
        <v>526</v>
      </c>
    </row>
    <row r="58" spans="3:4" ht="90">
      <c r="C58" s="44" t="s">
        <v>527</v>
      </c>
      <c r="D58" s="39" t="s">
        <v>528</v>
      </c>
    </row>
    <row r="59" spans="3:4" ht="45">
      <c r="C59" s="44" t="s">
        <v>529</v>
      </c>
      <c r="D59" s="39" t="s">
        <v>530</v>
      </c>
    </row>
    <row r="60" spans="3:4" ht="60">
      <c r="C60" s="44" t="s">
        <v>531</v>
      </c>
      <c r="D60" s="39" t="s">
        <v>532</v>
      </c>
    </row>
    <row r="61" spans="3:4" ht="60">
      <c r="C61" s="44" t="s">
        <v>533</v>
      </c>
      <c r="D61" s="39" t="s">
        <v>534</v>
      </c>
    </row>
    <row r="62" spans="3:4" ht="60">
      <c r="C62" s="44" t="s">
        <v>535</v>
      </c>
      <c r="D62" s="39" t="s">
        <v>536</v>
      </c>
    </row>
    <row r="63" spans="3:4" ht="34.5">
      <c r="C63" s="44" t="s">
        <v>537</v>
      </c>
      <c r="D63" s="39" t="s">
        <v>538</v>
      </c>
    </row>
    <row r="64" spans="3:4" ht="30">
      <c r="C64" s="44" t="s">
        <v>539</v>
      </c>
      <c r="D64" s="39" t="s">
        <v>540</v>
      </c>
    </row>
    <row r="65" spans="3:4" ht="34.5">
      <c r="C65" s="44" t="s">
        <v>541</v>
      </c>
      <c r="D65" s="39" t="s">
        <v>542</v>
      </c>
    </row>
    <row r="66" spans="3:4" ht="51.75">
      <c r="C66" s="44" t="s">
        <v>543</v>
      </c>
      <c r="D66" s="39" t="s">
        <v>544</v>
      </c>
    </row>
    <row r="67" spans="3:4" ht="34.5">
      <c r="C67" s="44" t="s">
        <v>192</v>
      </c>
      <c r="D67" s="39" t="s">
        <v>545</v>
      </c>
    </row>
    <row r="68" spans="3:4" ht="45">
      <c r="C68" s="44" t="s">
        <v>546</v>
      </c>
      <c r="D68" s="39" t="s">
        <v>547</v>
      </c>
    </row>
    <row r="69" spans="3:4" ht="30">
      <c r="C69" s="44" t="s">
        <v>548</v>
      </c>
      <c r="D69" s="39" t="s">
        <v>549</v>
      </c>
    </row>
    <row r="70" spans="3:4" ht="60">
      <c r="C70" s="44" t="s">
        <v>550</v>
      </c>
      <c r="D70" s="39" t="s">
        <v>551</v>
      </c>
    </row>
    <row r="71" spans="3:4" ht="45">
      <c r="C71" s="44" t="s">
        <v>552</v>
      </c>
      <c r="D71" s="39" t="s">
        <v>553</v>
      </c>
    </row>
    <row r="72" spans="3:4" ht="34.5">
      <c r="C72" s="44" t="s">
        <v>554</v>
      </c>
      <c r="D72" s="39" t="s">
        <v>555</v>
      </c>
    </row>
    <row r="73" spans="3:4" ht="34.5">
      <c r="C73" s="44" t="s">
        <v>556</v>
      </c>
      <c r="D73" s="39" t="s">
        <v>557</v>
      </c>
    </row>
    <row r="74" spans="3:4" ht="34.5">
      <c r="C74" s="44" t="s">
        <v>558</v>
      </c>
      <c r="D74" s="39" t="s">
        <v>559</v>
      </c>
    </row>
    <row r="75" spans="3:4" ht="60">
      <c r="C75" s="44" t="s">
        <v>560</v>
      </c>
      <c r="D75" s="39" t="s">
        <v>561</v>
      </c>
    </row>
    <row r="76" spans="3:4" ht="60">
      <c r="C76" s="44" t="s">
        <v>562</v>
      </c>
      <c r="D76" s="39" t="s">
        <v>563</v>
      </c>
    </row>
    <row r="77" spans="3:4" ht="34.5">
      <c r="C77" s="44" t="s">
        <v>564</v>
      </c>
      <c r="D77" s="39" t="s">
        <v>565</v>
      </c>
    </row>
    <row r="78" spans="3:4" ht="34.5">
      <c r="C78" s="44" t="s">
        <v>566</v>
      </c>
      <c r="D78" s="39" t="s">
        <v>567</v>
      </c>
    </row>
    <row r="79" spans="3:4" ht="45">
      <c r="C79" s="44" t="s">
        <v>568</v>
      </c>
      <c r="D79" s="39" t="s">
        <v>569</v>
      </c>
    </row>
    <row r="80" spans="3:4" ht="45">
      <c r="C80" s="44" t="s">
        <v>570</v>
      </c>
      <c r="D80" s="39" t="s">
        <v>571</v>
      </c>
    </row>
    <row r="81" spans="3:4" ht="45">
      <c r="C81" s="44" t="s">
        <v>572</v>
      </c>
      <c r="D81" s="39" t="s">
        <v>573</v>
      </c>
    </row>
    <row r="82" spans="3:4" ht="45">
      <c r="C82" s="44" t="s">
        <v>62</v>
      </c>
      <c r="D82" s="39" t="s">
        <v>574</v>
      </c>
    </row>
    <row r="83" spans="3:4" ht="34.5">
      <c r="C83" s="44" t="s">
        <v>172</v>
      </c>
      <c r="D83" s="39" t="s">
        <v>575</v>
      </c>
    </row>
    <row r="84" spans="3:4" ht="30">
      <c r="C84" s="44" t="s">
        <v>576</v>
      </c>
      <c r="D84" s="39" t="s">
        <v>577</v>
      </c>
    </row>
    <row r="85" spans="3:4" ht="34.5">
      <c r="C85" s="44" t="s">
        <v>578</v>
      </c>
      <c r="D85" s="39" t="s">
        <v>579</v>
      </c>
    </row>
    <row r="86" spans="3:4" ht="45">
      <c r="C86" s="44" t="s">
        <v>580</v>
      </c>
      <c r="D86" s="39" t="s">
        <v>581</v>
      </c>
    </row>
    <row r="87" spans="3:4" ht="34.5">
      <c r="C87" s="44" t="s">
        <v>582</v>
      </c>
      <c r="D87" s="39" t="s">
        <v>583</v>
      </c>
    </row>
    <row r="88" spans="3:4" ht="34.5">
      <c r="C88" s="44" t="s">
        <v>584</v>
      </c>
      <c r="D88" s="39" t="s">
        <v>585</v>
      </c>
    </row>
    <row r="89" spans="3:4" ht="51.75">
      <c r="C89" s="44" t="s">
        <v>586</v>
      </c>
      <c r="D89" s="39" t="s">
        <v>587</v>
      </c>
    </row>
    <row r="90" spans="3:4" ht="45">
      <c r="C90" s="44" t="s">
        <v>588</v>
      </c>
      <c r="D90" s="39" t="s">
        <v>589</v>
      </c>
    </row>
    <row r="91" spans="3:4" ht="60">
      <c r="C91" s="44" t="s">
        <v>590</v>
      </c>
      <c r="D91" s="39" t="s">
        <v>591</v>
      </c>
    </row>
    <row r="92" spans="3:4" ht="60">
      <c r="C92" s="44" t="s">
        <v>592</v>
      </c>
      <c r="D92" s="39" t="s">
        <v>593</v>
      </c>
    </row>
    <row r="93" spans="3:4" ht="45">
      <c r="C93" s="44" t="s">
        <v>594</v>
      </c>
      <c r="D93" s="39" t="s">
        <v>595</v>
      </c>
    </row>
    <row r="94" spans="3:4" ht="30">
      <c r="C94" s="44" t="s">
        <v>596</v>
      </c>
      <c r="D94" s="39" t="s">
        <v>597</v>
      </c>
    </row>
    <row r="95" spans="3:4" ht="34.5">
      <c r="C95" s="44" t="s">
        <v>598</v>
      </c>
      <c r="D95" s="39" t="s">
        <v>599</v>
      </c>
    </row>
    <row r="96" spans="3:4" ht="17.25">
      <c r="D96" s="39" t="s">
        <v>600</v>
      </c>
    </row>
    <row r="97" spans="3:4" ht="34.5">
      <c r="D97" s="39" t="s">
        <v>601</v>
      </c>
    </row>
    <row r="98" spans="3:4" ht="34.5">
      <c r="C98" s="42" t="s">
        <v>602</v>
      </c>
      <c r="D98" s="39" t="s">
        <v>603</v>
      </c>
    </row>
    <row r="99" spans="3:4" ht="34.5">
      <c r="C99" s="42" t="s">
        <v>604</v>
      </c>
      <c r="D99" s="39" t="s">
        <v>605</v>
      </c>
    </row>
    <row r="100" spans="3:4" ht="34.5">
      <c r="C100" s="42" t="s">
        <v>606</v>
      </c>
      <c r="D100" s="39" t="s">
        <v>607</v>
      </c>
    </row>
    <row r="101" spans="3:4" ht="34.5">
      <c r="C101" s="42" t="s">
        <v>608</v>
      </c>
      <c r="D101" s="39" t="s">
        <v>609</v>
      </c>
    </row>
    <row r="102" spans="3:4" ht="51.75">
      <c r="C102" s="42" t="s">
        <v>610</v>
      </c>
      <c r="D102" s="39" t="s">
        <v>611</v>
      </c>
    </row>
    <row r="103" spans="3:4" ht="51.75">
      <c r="C103" s="42" t="s">
        <v>612</v>
      </c>
      <c r="D103" s="39" t="s">
        <v>613</v>
      </c>
    </row>
    <row r="104" spans="3:4" ht="34.5">
      <c r="C104" s="42" t="s">
        <v>614</v>
      </c>
      <c r="D104" s="39" t="s">
        <v>615</v>
      </c>
    </row>
    <row r="105" spans="3:4" ht="34.5">
      <c r="C105" s="42" t="s">
        <v>616</v>
      </c>
      <c r="D105" s="39" t="s">
        <v>617</v>
      </c>
    </row>
    <row r="106" spans="3:4" ht="34.5">
      <c r="C106" s="42" t="s">
        <v>618</v>
      </c>
      <c r="D106" s="39" t="s">
        <v>619</v>
      </c>
    </row>
    <row r="107" spans="3:4" ht="34.5">
      <c r="C107" s="42" t="s">
        <v>620</v>
      </c>
      <c r="D107" s="39" t="s">
        <v>621</v>
      </c>
    </row>
    <row r="108" spans="3:4" ht="34.5">
      <c r="C108" s="42" t="s">
        <v>622</v>
      </c>
      <c r="D108" s="39" t="s">
        <v>623</v>
      </c>
    </row>
    <row r="109" spans="3:4" ht="34.5">
      <c r="C109" s="42" t="s">
        <v>624</v>
      </c>
      <c r="D109" s="39" t="s">
        <v>625</v>
      </c>
    </row>
    <row r="110" spans="3:4" ht="34.5">
      <c r="C110" s="42" t="s">
        <v>626</v>
      </c>
      <c r="D110" s="39" t="s">
        <v>627</v>
      </c>
    </row>
    <row r="111" spans="3:4" ht="34.5">
      <c r="C111" s="42" t="s">
        <v>628</v>
      </c>
      <c r="D111" s="39" t="s">
        <v>629</v>
      </c>
    </row>
    <row r="112" spans="3:4" ht="34.5">
      <c r="C112" s="42" t="s">
        <v>630</v>
      </c>
      <c r="D112" s="39" t="s">
        <v>631</v>
      </c>
    </row>
    <row r="113" spans="3:4" ht="51.75">
      <c r="C113" s="42" t="s">
        <v>632</v>
      </c>
      <c r="D113" s="39" t="s">
        <v>633</v>
      </c>
    </row>
    <row r="114" spans="3:4" ht="34.5">
      <c r="C114" s="42" t="s">
        <v>634</v>
      </c>
      <c r="D114" s="39" t="s">
        <v>635</v>
      </c>
    </row>
    <row r="115" spans="3:4" ht="51.75">
      <c r="C115" s="42" t="s">
        <v>636</v>
      </c>
      <c r="D115" s="39" t="s">
        <v>637</v>
      </c>
    </row>
    <row r="116" spans="3:4" ht="17.25">
      <c r="C116" s="42" t="s">
        <v>638</v>
      </c>
      <c r="D116" s="39" t="s">
        <v>639</v>
      </c>
    </row>
    <row r="117" spans="3:4" ht="51.75">
      <c r="C117" s="42" t="s">
        <v>640</v>
      </c>
      <c r="D117" s="39" t="s">
        <v>641</v>
      </c>
    </row>
    <row r="118" spans="3:4" ht="51.75">
      <c r="C118" s="42" t="s">
        <v>642</v>
      </c>
      <c r="D118" s="39" t="s">
        <v>643</v>
      </c>
    </row>
    <row r="119" spans="3:4" ht="34.5">
      <c r="C119" s="42" t="s">
        <v>644</v>
      </c>
      <c r="D119" s="39" t="s">
        <v>645</v>
      </c>
    </row>
    <row r="120" spans="3:4" ht="17.25">
      <c r="C120" s="42" t="s">
        <v>646</v>
      </c>
      <c r="D120" s="39" t="s">
        <v>647</v>
      </c>
    </row>
    <row r="121" spans="3:4" ht="17.25">
      <c r="C121" s="42" t="s">
        <v>648</v>
      </c>
      <c r="D121" s="39" t="s">
        <v>649</v>
      </c>
    </row>
    <row r="122" spans="3:4" ht="17.25">
      <c r="C122" s="42" t="s">
        <v>650</v>
      </c>
      <c r="D122" s="39" t="s">
        <v>651</v>
      </c>
    </row>
    <row r="123" spans="3:4" ht="17.25">
      <c r="C123" s="42" t="s">
        <v>652</v>
      </c>
      <c r="D123" s="39" t="s">
        <v>653</v>
      </c>
    </row>
    <row r="124" spans="3:4" ht="17.25">
      <c r="C124" s="42" t="s">
        <v>654</v>
      </c>
      <c r="D124" s="39" t="s">
        <v>655</v>
      </c>
    </row>
    <row r="125" spans="3:4" ht="34.5">
      <c r="C125" s="42" t="s">
        <v>656</v>
      </c>
      <c r="D125" s="39" t="s">
        <v>657</v>
      </c>
    </row>
    <row r="126" spans="3:4" ht="34.5">
      <c r="C126" s="42" t="s">
        <v>658</v>
      </c>
      <c r="D126" s="39" t="s">
        <v>659</v>
      </c>
    </row>
    <row r="127" spans="3:4" ht="51.75">
      <c r="C127" s="42" t="s">
        <v>660</v>
      </c>
      <c r="D127" s="39" t="s">
        <v>661</v>
      </c>
    </row>
    <row r="128" spans="3:4" ht="17.25">
      <c r="C128" s="42" t="s">
        <v>662</v>
      </c>
      <c r="D128" s="39" t="s">
        <v>663</v>
      </c>
    </row>
    <row r="129" spans="3:4" ht="34.5">
      <c r="C129" s="42" t="s">
        <v>664</v>
      </c>
      <c r="D129" s="39" t="s">
        <v>665</v>
      </c>
    </row>
    <row r="130" spans="3:4" ht="34.5">
      <c r="C130" s="42" t="s">
        <v>666</v>
      </c>
      <c r="D130" s="39" t="s">
        <v>667</v>
      </c>
    </row>
    <row r="131" spans="3:4" ht="34.5">
      <c r="C131" s="42" t="s">
        <v>668</v>
      </c>
      <c r="D131" s="39" t="s">
        <v>669</v>
      </c>
    </row>
    <row r="132" spans="3:4" ht="34.5">
      <c r="C132" s="42" t="s">
        <v>670</v>
      </c>
      <c r="D132" s="39" t="s">
        <v>671</v>
      </c>
    </row>
    <row r="133" spans="3:4" ht="34.5">
      <c r="C133" s="42" t="s">
        <v>672</v>
      </c>
      <c r="D133" s="39" t="s">
        <v>673</v>
      </c>
    </row>
    <row r="134" spans="3:4" ht="34.5">
      <c r="C134" s="42" t="s">
        <v>674</v>
      </c>
      <c r="D134" s="39" t="s">
        <v>675</v>
      </c>
    </row>
    <row r="135" spans="3:4" ht="51.75">
      <c r="C135" s="42" t="s">
        <v>676</v>
      </c>
      <c r="D135" s="39" t="s">
        <v>677</v>
      </c>
    </row>
    <row r="136" spans="3:4" ht="34.5">
      <c r="C136" s="42" t="s">
        <v>678</v>
      </c>
      <c r="D136" s="39" t="s">
        <v>679</v>
      </c>
    </row>
    <row r="137" spans="3:4" ht="34.5">
      <c r="C137" s="42" t="s">
        <v>680</v>
      </c>
      <c r="D137" s="39" t="s">
        <v>681</v>
      </c>
    </row>
    <row r="138" spans="3:4" ht="34.5">
      <c r="C138" s="42" t="s">
        <v>682</v>
      </c>
      <c r="D138" s="39" t="s">
        <v>683</v>
      </c>
    </row>
    <row r="139" spans="3:4" ht="51.75">
      <c r="C139" s="42" t="s">
        <v>684</v>
      </c>
      <c r="D139" s="39" t="s">
        <v>685</v>
      </c>
    </row>
    <row r="140" spans="3:4" ht="34.5">
      <c r="C140" s="42" t="s">
        <v>686</v>
      </c>
      <c r="D140" s="39" t="s">
        <v>687</v>
      </c>
    </row>
    <row r="141" spans="3:4" ht="17.25">
      <c r="C141" s="42" t="s">
        <v>688</v>
      </c>
      <c r="D141" s="39" t="s">
        <v>689</v>
      </c>
    </row>
    <row r="142" spans="3:4" ht="17.25">
      <c r="C142" s="42" t="s">
        <v>690</v>
      </c>
      <c r="D142" s="39" t="s">
        <v>691</v>
      </c>
    </row>
    <row r="143" spans="3:4" ht="34.5">
      <c r="C143" s="42" t="s">
        <v>692</v>
      </c>
      <c r="D143" s="39" t="s">
        <v>693</v>
      </c>
    </row>
    <row r="144" spans="3:4" ht="34.5">
      <c r="C144" s="42" t="s">
        <v>694</v>
      </c>
      <c r="D144" s="39" t="s">
        <v>695</v>
      </c>
    </row>
    <row r="145" spans="3:4" ht="34.5">
      <c r="C145" s="42" t="s">
        <v>696</v>
      </c>
      <c r="D145" s="39" t="s">
        <v>697</v>
      </c>
    </row>
    <row r="146" spans="3:4" ht="17.25">
      <c r="C146" s="42" t="s">
        <v>698</v>
      </c>
      <c r="D146" s="39" t="s">
        <v>699</v>
      </c>
    </row>
    <row r="147" spans="3:4" ht="34.5">
      <c r="C147" s="42" t="s">
        <v>700</v>
      </c>
      <c r="D147" s="39" t="s">
        <v>701</v>
      </c>
    </row>
    <row r="148" spans="3:4" ht="34.5">
      <c r="C148" s="42" t="s">
        <v>702</v>
      </c>
      <c r="D148" s="39" t="s">
        <v>703</v>
      </c>
    </row>
    <row r="149" spans="3:4" ht="34.5">
      <c r="C149" s="42" t="s">
        <v>704</v>
      </c>
      <c r="D149" s="39" t="s">
        <v>705</v>
      </c>
    </row>
    <row r="150" spans="3:4" ht="34.5">
      <c r="C150" s="42" t="s">
        <v>706</v>
      </c>
      <c r="D150" s="39" t="s">
        <v>707</v>
      </c>
    </row>
    <row r="151" spans="3:4" ht="51.75">
      <c r="C151" s="42" t="s">
        <v>708</v>
      </c>
      <c r="D151" s="39" t="s">
        <v>709</v>
      </c>
    </row>
    <row r="152" spans="3:4" ht="34.5">
      <c r="C152" s="42" t="s">
        <v>710</v>
      </c>
      <c r="D152" s="39" t="s">
        <v>711</v>
      </c>
    </row>
    <row r="153" spans="3:4" ht="34.5">
      <c r="C153" s="42" t="s">
        <v>712</v>
      </c>
      <c r="D153" s="39" t="s">
        <v>713</v>
      </c>
    </row>
    <row r="154" spans="3:4" ht="34.5">
      <c r="C154" s="42" t="s">
        <v>714</v>
      </c>
      <c r="D154" s="39" t="s">
        <v>715</v>
      </c>
    </row>
    <row r="155" spans="3:4" ht="34.5">
      <c r="C155" s="42" t="s">
        <v>716</v>
      </c>
      <c r="D155" s="39" t="s">
        <v>717</v>
      </c>
    </row>
    <row r="156" spans="3:4" ht="34.5">
      <c r="C156" s="42" t="s">
        <v>718</v>
      </c>
      <c r="D156" s="39" t="s">
        <v>719</v>
      </c>
    </row>
    <row r="157" spans="3:4" ht="34.5">
      <c r="C157" s="42" t="s">
        <v>720</v>
      </c>
      <c r="D157" s="39" t="s">
        <v>721</v>
      </c>
    </row>
    <row r="158" spans="3:4" ht="34.5">
      <c r="C158" s="42" t="s">
        <v>722</v>
      </c>
      <c r="D158" s="39" t="s">
        <v>723</v>
      </c>
    </row>
    <row r="159" spans="3:4" ht="34.5">
      <c r="C159" s="42" t="s">
        <v>724</v>
      </c>
      <c r="D159" s="39" t="s">
        <v>725</v>
      </c>
    </row>
    <row r="160" spans="3:4" ht="34.5">
      <c r="C160" s="42" t="s">
        <v>726</v>
      </c>
      <c r="D160" s="39" t="s">
        <v>727</v>
      </c>
    </row>
    <row r="161" spans="3:4" ht="51.75">
      <c r="C161" s="42" t="s">
        <v>728</v>
      </c>
      <c r="D161" s="39" t="s">
        <v>729</v>
      </c>
    </row>
    <row r="162" spans="3:4" ht="34.5">
      <c r="C162" s="42" t="s">
        <v>730</v>
      </c>
      <c r="D162" s="39" t="s">
        <v>731</v>
      </c>
    </row>
    <row r="163" spans="3:4" ht="34.5">
      <c r="C163" s="42" t="s">
        <v>732</v>
      </c>
      <c r="D163" s="39" t="s">
        <v>733</v>
      </c>
    </row>
    <row r="164" spans="3:4" ht="34.5">
      <c r="C164" s="42" t="s">
        <v>734</v>
      </c>
      <c r="D164" s="39" t="s">
        <v>735</v>
      </c>
    </row>
    <row r="165" spans="3:4" ht="34.5">
      <c r="C165" s="42" t="s">
        <v>736</v>
      </c>
      <c r="D165" s="39" t="s">
        <v>737</v>
      </c>
    </row>
    <row r="166" spans="3:4" ht="34.5">
      <c r="C166" s="42" t="s">
        <v>738</v>
      </c>
      <c r="D166" s="39" t="s">
        <v>739</v>
      </c>
    </row>
    <row r="167" spans="3:4" ht="34.5">
      <c r="C167" s="42" t="s">
        <v>740</v>
      </c>
      <c r="D167" s="39" t="s">
        <v>741</v>
      </c>
    </row>
    <row r="168" spans="3:4" ht="51.75">
      <c r="C168" s="42" t="s">
        <v>742</v>
      </c>
      <c r="D168" s="39" t="s">
        <v>743</v>
      </c>
    </row>
    <row r="169" spans="3:4" ht="34.5">
      <c r="C169" s="42" t="s">
        <v>744</v>
      </c>
      <c r="D169" s="39" t="s">
        <v>745</v>
      </c>
    </row>
    <row r="170" spans="3:4" ht="17.25">
      <c r="C170" s="42" t="s">
        <v>746</v>
      </c>
      <c r="D170" s="39" t="s">
        <v>747</v>
      </c>
    </row>
    <row r="171" spans="3:4" ht="34.5">
      <c r="C171" s="42" t="s">
        <v>748</v>
      </c>
      <c r="D171" s="39" t="s">
        <v>749</v>
      </c>
    </row>
    <row r="172" spans="3:4" ht="17.25">
      <c r="C172" s="42" t="s">
        <v>750</v>
      </c>
      <c r="D172" s="39" t="s">
        <v>751</v>
      </c>
    </row>
    <row r="173" spans="3:4">
      <c r="C173" s="42" t="s">
        <v>752</v>
      </c>
    </row>
    <row r="174" spans="3:4">
      <c r="C174" s="42" t="s">
        <v>753</v>
      </c>
    </row>
    <row r="175" spans="3:4">
      <c r="C175" s="42" t="s">
        <v>754</v>
      </c>
    </row>
    <row r="176" spans="3:4">
      <c r="C176" s="42" t="s">
        <v>755</v>
      </c>
    </row>
    <row r="177" spans="3:3">
      <c r="C177" s="42" t="s">
        <v>756</v>
      </c>
    </row>
    <row r="178" spans="3:3">
      <c r="C178" s="42" t="s">
        <v>757</v>
      </c>
    </row>
    <row r="179" spans="3:3">
      <c r="C179" s="42" t="s">
        <v>758</v>
      </c>
    </row>
    <row r="180" spans="3:3">
      <c r="C180" s="42" t="s">
        <v>759</v>
      </c>
    </row>
    <row r="181" spans="3:3">
      <c r="C181" s="42" t="s">
        <v>760</v>
      </c>
    </row>
    <row r="182" spans="3:3">
      <c r="C182" s="42" t="s">
        <v>761</v>
      </c>
    </row>
    <row r="183" spans="3:3">
      <c r="C183" s="42" t="s">
        <v>762</v>
      </c>
    </row>
    <row r="184" spans="3:3">
      <c r="C184" s="42" t="s">
        <v>763</v>
      </c>
    </row>
    <row r="185" spans="3:3">
      <c r="C185" s="42" t="s">
        <v>764</v>
      </c>
    </row>
    <row r="186" spans="3:3">
      <c r="C186" s="42" t="s">
        <v>765</v>
      </c>
    </row>
    <row r="187" spans="3:3">
      <c r="C187" s="42" t="s">
        <v>766</v>
      </c>
    </row>
    <row r="188" spans="3:3">
      <c r="C188" s="42" t="s">
        <v>767</v>
      </c>
    </row>
    <row r="189" spans="3:3">
      <c r="C189" s="42" t="s">
        <v>768</v>
      </c>
    </row>
    <row r="190" spans="3:3">
      <c r="C190" s="42" t="s">
        <v>769</v>
      </c>
    </row>
    <row r="191" spans="3:3">
      <c r="C191" s="42" t="s">
        <v>770</v>
      </c>
    </row>
    <row r="192" spans="3:3">
      <c r="C192" s="42" t="s">
        <v>771</v>
      </c>
    </row>
    <row r="193" spans="3:3">
      <c r="C193" s="42" t="s">
        <v>772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topLeftCell="A7" workbookViewId="0">
      <selection activeCell="G16" sqref="G16"/>
    </sheetView>
  </sheetViews>
  <sheetFormatPr baseColWidth="10" defaultColWidth="11.5703125" defaultRowHeight="14.25"/>
  <cols>
    <col min="1" max="1" width="27.28515625" style="88" customWidth="1"/>
    <col min="2" max="8" width="11.5703125" style="88"/>
    <col min="9" max="9" width="98.28515625" style="88" customWidth="1"/>
    <col min="10" max="16384" width="11.5703125" style="88"/>
  </cols>
  <sheetData>
    <row r="1" spans="1:10" ht="71.25">
      <c r="A1" s="88" t="s">
        <v>773</v>
      </c>
      <c r="B1" s="88" t="s">
        <v>305</v>
      </c>
      <c r="C1" s="88" t="s">
        <v>325</v>
      </c>
      <c r="D1" s="88" t="s">
        <v>774</v>
      </c>
      <c r="E1" s="88" t="s">
        <v>775</v>
      </c>
      <c r="F1" s="88" t="s">
        <v>776</v>
      </c>
      <c r="G1" s="88" t="s">
        <v>777</v>
      </c>
      <c r="H1" s="88" t="s">
        <v>778</v>
      </c>
      <c r="I1" s="89" t="s">
        <v>527</v>
      </c>
      <c r="J1" s="88" t="s">
        <v>321</v>
      </c>
    </row>
    <row r="2" spans="1:10" ht="28.5">
      <c r="A2" s="88" t="s">
        <v>288</v>
      </c>
      <c r="B2" s="88" t="s">
        <v>779</v>
      </c>
      <c r="C2" s="88" t="s">
        <v>780</v>
      </c>
      <c r="D2" s="88" t="s">
        <v>781</v>
      </c>
      <c r="E2" s="88" t="s">
        <v>782</v>
      </c>
      <c r="F2" s="88" t="s">
        <v>783</v>
      </c>
      <c r="G2" s="88" t="s">
        <v>784</v>
      </c>
      <c r="H2" s="88" t="s">
        <v>280</v>
      </c>
      <c r="I2" s="89" t="s">
        <v>529</v>
      </c>
      <c r="J2" s="88" t="s">
        <v>369</v>
      </c>
    </row>
    <row r="3" spans="1:10" ht="42.75">
      <c r="A3" s="88" t="s">
        <v>385</v>
      </c>
      <c r="B3" s="88" t="s">
        <v>785</v>
      </c>
      <c r="D3" s="88" t="s">
        <v>322</v>
      </c>
      <c r="E3" s="88" t="s">
        <v>786</v>
      </c>
      <c r="F3" s="88" t="s">
        <v>787</v>
      </c>
      <c r="G3" s="88" t="s">
        <v>788</v>
      </c>
      <c r="H3" s="88" t="s">
        <v>789</v>
      </c>
      <c r="I3" s="89" t="s">
        <v>531</v>
      </c>
      <c r="J3" s="88" t="s">
        <v>790</v>
      </c>
    </row>
    <row r="4" spans="1:10" ht="42.75">
      <c r="A4" s="88" t="s">
        <v>791</v>
      </c>
      <c r="B4" s="88" t="s">
        <v>792</v>
      </c>
      <c r="D4" s="88" t="s">
        <v>793</v>
      </c>
      <c r="E4" s="88" t="s">
        <v>794</v>
      </c>
      <c r="F4" s="88" t="s">
        <v>417</v>
      </c>
      <c r="G4" s="88" t="s">
        <v>795</v>
      </c>
      <c r="H4" s="88" t="s">
        <v>463</v>
      </c>
      <c r="I4" s="89" t="s">
        <v>533</v>
      </c>
      <c r="J4" s="88" t="s">
        <v>796</v>
      </c>
    </row>
    <row r="5" spans="1:10" ht="57">
      <c r="A5" s="88" t="s">
        <v>797</v>
      </c>
      <c r="B5" s="88" t="s">
        <v>46</v>
      </c>
      <c r="D5" s="88" t="s">
        <v>798</v>
      </c>
      <c r="E5" s="88" t="s">
        <v>799</v>
      </c>
      <c r="F5" s="88" t="s">
        <v>800</v>
      </c>
      <c r="G5" s="88" t="s">
        <v>801</v>
      </c>
      <c r="I5" s="89" t="s">
        <v>535</v>
      </c>
    </row>
    <row r="6" spans="1:10">
      <c r="A6" s="88" t="s">
        <v>802</v>
      </c>
      <c r="B6" s="88" t="s">
        <v>803</v>
      </c>
      <c r="D6" s="88" t="s">
        <v>804</v>
      </c>
      <c r="E6" s="88" t="s">
        <v>295</v>
      </c>
      <c r="F6" s="88" t="s">
        <v>805</v>
      </c>
      <c r="G6" s="88" t="s">
        <v>806</v>
      </c>
      <c r="I6" s="89" t="s">
        <v>537</v>
      </c>
    </row>
    <row r="7" spans="1:10" ht="28.5">
      <c r="A7" s="88" t="s">
        <v>807</v>
      </c>
      <c r="B7" s="88" t="s">
        <v>808</v>
      </c>
      <c r="D7" s="88" t="s">
        <v>809</v>
      </c>
      <c r="E7" s="88" t="s">
        <v>810</v>
      </c>
      <c r="F7" s="88" t="s">
        <v>811</v>
      </c>
      <c r="G7" s="88" t="s">
        <v>812</v>
      </c>
      <c r="I7" s="89" t="s">
        <v>539</v>
      </c>
    </row>
    <row r="8" spans="1:10" ht="28.5">
      <c r="A8" s="88" t="s">
        <v>813</v>
      </c>
      <c r="E8" s="88" t="s">
        <v>814</v>
      </c>
      <c r="F8" s="88" t="s">
        <v>433</v>
      </c>
      <c r="G8" s="88" t="s">
        <v>815</v>
      </c>
      <c r="I8" s="89" t="s">
        <v>541</v>
      </c>
    </row>
    <row r="9" spans="1:10">
      <c r="E9" s="88" t="s">
        <v>816</v>
      </c>
      <c r="F9" s="88" t="s">
        <v>437</v>
      </c>
      <c r="G9" s="88" t="s">
        <v>817</v>
      </c>
      <c r="I9" s="89" t="s">
        <v>543</v>
      </c>
    </row>
    <row r="10" spans="1:10">
      <c r="E10" s="88" t="s">
        <v>296</v>
      </c>
      <c r="F10" s="88" t="s">
        <v>818</v>
      </c>
      <c r="G10" s="88" t="s">
        <v>819</v>
      </c>
      <c r="I10" s="89" t="s">
        <v>192</v>
      </c>
    </row>
    <row r="11" spans="1:10" ht="42.75">
      <c r="F11" s="88" t="s">
        <v>820</v>
      </c>
      <c r="G11" s="88" t="s">
        <v>821</v>
      </c>
      <c r="I11" s="89" t="s">
        <v>546</v>
      </c>
    </row>
    <row r="12" spans="1:10" ht="28.5">
      <c r="F12" s="88" t="s">
        <v>822</v>
      </c>
      <c r="G12" s="88" t="s">
        <v>823</v>
      </c>
      <c r="I12" s="89" t="s">
        <v>548</v>
      </c>
    </row>
    <row r="13" spans="1:10" ht="42.75">
      <c r="F13" s="88" t="s">
        <v>824</v>
      </c>
      <c r="G13" s="88" t="s">
        <v>825</v>
      </c>
      <c r="I13" s="89" t="s">
        <v>550</v>
      </c>
    </row>
    <row r="14" spans="1:10" ht="28.5">
      <c r="F14" s="88" t="s">
        <v>826</v>
      </c>
      <c r="G14" s="88" t="s">
        <v>827</v>
      </c>
      <c r="I14" s="89" t="s">
        <v>552</v>
      </c>
    </row>
    <row r="15" spans="1:10">
      <c r="F15" s="88" t="s">
        <v>281</v>
      </c>
      <c r="G15" s="88" t="s">
        <v>282</v>
      </c>
      <c r="I15" s="89" t="s">
        <v>554</v>
      </c>
    </row>
    <row r="16" spans="1:10" ht="28.5">
      <c r="F16" s="88" t="s">
        <v>15</v>
      </c>
      <c r="G16" s="88" t="s">
        <v>828</v>
      </c>
      <c r="I16" s="89" t="s">
        <v>556</v>
      </c>
    </row>
    <row r="17" spans="6:9" ht="28.5">
      <c r="F17" s="88" t="s">
        <v>829</v>
      </c>
      <c r="G17" s="88" t="s">
        <v>830</v>
      </c>
      <c r="I17" s="89" t="s">
        <v>558</v>
      </c>
    </row>
    <row r="18" spans="6:9" ht="42.75">
      <c r="F18" s="88" t="s">
        <v>463</v>
      </c>
      <c r="G18" s="88" t="s">
        <v>831</v>
      </c>
      <c r="I18" s="89" t="s">
        <v>560</v>
      </c>
    </row>
    <row r="19" spans="6:9" ht="42.75">
      <c r="F19" s="88" t="s">
        <v>832</v>
      </c>
      <c r="G19" s="88" t="s">
        <v>833</v>
      </c>
      <c r="I19" s="89" t="s">
        <v>562</v>
      </c>
    </row>
    <row r="20" spans="6:9">
      <c r="I20" s="89" t="s">
        <v>564</v>
      </c>
    </row>
    <row r="21" spans="6:9" ht="28.5">
      <c r="I21" s="89" t="s">
        <v>566</v>
      </c>
    </row>
    <row r="22" spans="6:9" ht="28.5">
      <c r="I22" s="89" t="s">
        <v>568</v>
      </c>
    </row>
    <row r="23" spans="6:9" ht="28.5">
      <c r="I23" s="89" t="s">
        <v>570</v>
      </c>
    </row>
    <row r="24" spans="6:9" ht="28.5">
      <c r="I24" s="89" t="s">
        <v>572</v>
      </c>
    </row>
    <row r="25" spans="6:9" ht="28.5">
      <c r="I25" s="89" t="s">
        <v>62</v>
      </c>
    </row>
    <row r="26" spans="6:9">
      <c r="I26" s="89" t="s">
        <v>172</v>
      </c>
    </row>
    <row r="27" spans="6:9">
      <c r="I27" s="89" t="s">
        <v>576</v>
      </c>
    </row>
    <row r="28" spans="6:9" ht="28.5">
      <c r="I28" s="89" t="s">
        <v>578</v>
      </c>
    </row>
    <row r="29" spans="6:9" ht="28.5">
      <c r="I29" s="89" t="s">
        <v>580</v>
      </c>
    </row>
    <row r="30" spans="6:9">
      <c r="I30" s="89" t="s">
        <v>582</v>
      </c>
    </row>
    <row r="31" spans="6:9" ht="28.5">
      <c r="I31" s="89" t="s">
        <v>584</v>
      </c>
    </row>
    <row r="32" spans="6:9">
      <c r="I32" s="89" t="s">
        <v>586</v>
      </c>
    </row>
    <row r="33" spans="9:9" ht="28.5">
      <c r="I33" s="89" t="s">
        <v>588</v>
      </c>
    </row>
    <row r="34" spans="9:9" ht="42.75">
      <c r="I34" s="89" t="s">
        <v>834</v>
      </c>
    </row>
    <row r="35" spans="9:9" ht="42.75">
      <c r="I35" s="89" t="s">
        <v>592</v>
      </c>
    </row>
    <row r="36" spans="9:9" ht="28.5">
      <c r="I36" s="89" t="s">
        <v>594</v>
      </c>
    </row>
    <row r="37" spans="9:9" ht="28.5">
      <c r="I37" s="89" t="s">
        <v>596</v>
      </c>
    </row>
    <row r="38" spans="9:9">
      <c r="I38" s="89" t="s">
        <v>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612CF-65FE-449E-986E-DB4AED3DD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E65B2D-BF39-46F5-ACA4-FDBD293BB50C}">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05FDB1C4-9505-4125-B8FF-348A64A2A6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IN-PEI-MP-CV-001</vt:lpstr>
      <vt:lpstr>IN-PEI-MP-CV-002</vt:lpstr>
      <vt:lpstr>IN-PEI-MP-CV-003</vt:lpstr>
      <vt:lpstr>Hoja1</vt:lpstr>
      <vt:lpstr>lista</vt:lpstr>
      <vt:lpstr>'IN-PEI-MP-CV-001'!Área_de_impresión</vt:lpstr>
      <vt:lpstr>'IN-PEI-MP-CV-002'!Área_de_impresión</vt:lpstr>
      <vt:lpstr>'IN-PEI-MP-CV-003'!Área_de_impresión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2022-11-01T19:41:23Z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