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CA51A5E4-AF32-4015-AEC8-202421726B59}" xr6:coauthVersionLast="45" xr6:coauthVersionMax="47" xr10:uidLastSave="{00000000-0000-0000-0000-000000000000}"/>
  <bookViews>
    <workbookView xWindow="-120" yWindow="-120" windowWidth="29040" windowHeight="15840" activeTab="2" xr2:uid="{00000000-000D-0000-FFFF-FFFF00000000}"/>
  </bookViews>
  <sheets>
    <sheet name="PLAN DE ACCION" sheetId="7" r:id="rId1"/>
    <sheet name="IN-PEI GES-GDO-001" sheetId="20" r:id="rId2"/>
    <sheet name="IN-PEI GES-GDO-002" sheetId="21" r:id="rId3"/>
    <sheet name="lista indicadores" sheetId="17" state="hidden" r:id="rId4"/>
    <sheet name="Hoja1" sheetId="12" state="hidden" r:id="rId5"/>
  </sheets>
  <externalReferences>
    <externalReference r:id="rId6"/>
    <externalReference r:id="rId7"/>
  </externalReferences>
  <definedNames>
    <definedName name="_100.000_aportes_realizados_en_la_plataforma__Bogotá_Abierta" localSheetId="1">#REF!</definedName>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1">#REF!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 GES-GDO-001'!$A$1:$X$62</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workbook>
</file>

<file path=xl/calcChain.xml><?xml version="1.0" encoding="utf-8"?>
<calcChain xmlns="http://schemas.openxmlformats.org/spreadsheetml/2006/main">
  <c r="C31" i="21" l="1"/>
  <c r="D31" i="21"/>
  <c r="E31" i="21"/>
  <c r="C32" i="21"/>
  <c r="D32" i="21"/>
  <c r="C33" i="21"/>
  <c r="D33" i="21"/>
  <c r="C34" i="21"/>
  <c r="D34" i="21"/>
  <c r="D34" i="20"/>
  <c r="C34" i="20"/>
  <c r="D33" i="20"/>
  <c r="C33" i="20"/>
  <c r="D32" i="20"/>
  <c r="C32" i="20"/>
  <c r="E31" i="20"/>
  <c r="D31" i="20"/>
  <c r="C31" i="20"/>
  <c r="AR36" i="7" l="1"/>
  <c r="AR32" i="7"/>
  <c r="AP168" i="7" l="1"/>
  <c r="AP167" i="7"/>
  <c r="AP166" i="7"/>
  <c r="AP165" i="7"/>
  <c r="AJ165" i="7"/>
  <c r="AQ165" i="7" l="1"/>
  <c r="K165" i="7"/>
  <c r="AP164" i="7"/>
  <c r="AP163" i="7"/>
  <c r="AP162" i="7"/>
  <c r="AP161" i="7" l="1"/>
  <c r="AQ161" i="7" s="1"/>
  <c r="AJ161" i="7"/>
  <c r="K161" i="7"/>
  <c r="AP160" i="7"/>
  <c r="AP159" i="7"/>
  <c r="AP158" i="7"/>
  <c r="AP157" i="7"/>
  <c r="AJ157" i="7"/>
  <c r="K157" i="7"/>
  <c r="AP156" i="7"/>
  <c r="AP155" i="7"/>
  <c r="AP154" i="7"/>
  <c r="AP153" i="7"/>
  <c r="AJ153" i="7"/>
  <c r="K153" i="7"/>
  <c r="AP152" i="7"/>
  <c r="AP151" i="7"/>
  <c r="AP150" i="7"/>
  <c r="AQ157" i="7" l="1"/>
  <c r="AQ153" i="7"/>
  <c r="AP149" i="7"/>
  <c r="AQ149" i="7" s="1"/>
  <c r="AJ149" i="7"/>
  <c r="K149" i="7"/>
  <c r="AP148" i="7"/>
  <c r="AP147" i="7"/>
  <c r="AP146" i="7"/>
  <c r="AP145" i="7"/>
  <c r="AJ145" i="7"/>
  <c r="K145" i="7"/>
  <c r="AP144" i="7"/>
  <c r="AP143" i="7"/>
  <c r="AP142" i="7"/>
  <c r="AP141" i="7"/>
  <c r="AJ141" i="7"/>
  <c r="K141" i="7"/>
  <c r="AP140" i="7"/>
  <c r="AP139" i="7"/>
  <c r="AP138" i="7"/>
  <c r="AP137" i="7"/>
  <c r="AJ137" i="7"/>
  <c r="K137" i="7"/>
  <c r="AP136" i="7"/>
  <c r="AP135" i="7"/>
  <c r="AP134" i="7"/>
  <c r="AQ145" i="7" l="1"/>
  <c r="AQ137" i="7"/>
  <c r="AQ141" i="7"/>
  <c r="AP133" i="7"/>
  <c r="AQ133" i="7" s="1"/>
  <c r="AJ133" i="7"/>
  <c r="K133" i="7"/>
  <c r="AP132" i="7"/>
  <c r="AP131" i="7"/>
  <c r="AP130" i="7"/>
  <c r="AP129" i="7"/>
  <c r="AJ129" i="7"/>
  <c r="K129" i="7"/>
  <c r="AP128" i="7"/>
  <c r="AP127" i="7"/>
  <c r="AP126" i="7"/>
  <c r="AP125" i="7"/>
  <c r="AJ125" i="7"/>
  <c r="K125" i="7"/>
  <c r="AP124" i="7"/>
  <c r="AP123" i="7"/>
  <c r="AP122" i="7"/>
  <c r="AP121" i="7"/>
  <c r="AJ121" i="7"/>
  <c r="K121" i="7"/>
  <c r="AP120" i="7"/>
  <c r="AP119" i="7"/>
  <c r="AP118" i="7"/>
  <c r="AP117" i="7"/>
  <c r="AJ117" i="7"/>
  <c r="K117" i="7"/>
  <c r="AP116" i="7"/>
  <c r="AP115" i="7"/>
  <c r="AP114" i="7"/>
  <c r="AP113" i="7"/>
  <c r="AJ113" i="7"/>
  <c r="K113" i="7"/>
  <c r="AP112" i="7"/>
  <c r="AP111" i="7"/>
  <c r="AP110" i="7"/>
  <c r="AP109" i="7"/>
  <c r="AJ109" i="7"/>
  <c r="K109" i="7"/>
  <c r="AP108" i="7"/>
  <c r="AP107" i="7"/>
  <c r="AP106" i="7"/>
  <c r="AP105" i="7"/>
  <c r="AJ105" i="7"/>
  <c r="K105" i="7"/>
  <c r="AP104" i="7"/>
  <c r="AP103" i="7"/>
  <c r="AP102" i="7"/>
  <c r="AP101" i="7"/>
  <c r="AJ101" i="7"/>
  <c r="K101" i="7"/>
  <c r="AQ105" i="7" l="1"/>
  <c r="AQ101" i="7"/>
  <c r="AQ113" i="7"/>
  <c r="AQ121" i="7"/>
  <c r="AQ117" i="7"/>
  <c r="AQ125" i="7"/>
  <c r="AQ109" i="7"/>
  <c r="AQ129" i="7"/>
  <c r="K97" i="7"/>
  <c r="AP96" i="7"/>
  <c r="AP95" i="7"/>
  <c r="AP94" i="7"/>
  <c r="AP93" i="7"/>
  <c r="AJ93" i="7"/>
  <c r="K93" i="7"/>
  <c r="AP92" i="7"/>
  <c r="AP91" i="7"/>
  <c r="AP90" i="7"/>
  <c r="AP89" i="7"/>
  <c r="AJ89" i="7"/>
  <c r="K89" i="7"/>
  <c r="AP88" i="7"/>
  <c r="AP87" i="7"/>
  <c r="AP86" i="7"/>
  <c r="AP85" i="7"/>
  <c r="AJ85" i="7"/>
  <c r="K85" i="7"/>
  <c r="AQ93" i="7" l="1"/>
  <c r="AQ89" i="7"/>
  <c r="AQ85" i="7"/>
  <c r="AR73" i="7"/>
  <c r="AR72" i="7"/>
  <c r="AR71" i="7"/>
  <c r="AR70" i="7"/>
  <c r="AN70" i="7"/>
  <c r="O70" i="7"/>
  <c r="AR69" i="7"/>
  <c r="AR68" i="7"/>
  <c r="AR67" i="7"/>
  <c r="AR66" i="7"/>
  <c r="AN66" i="7"/>
  <c r="O66" i="7"/>
  <c r="AR65" i="7"/>
  <c r="AR64" i="7"/>
  <c r="AR63" i="7"/>
  <c r="AR62" i="7"/>
  <c r="AN62" i="7"/>
  <c r="O62" i="7"/>
  <c r="AR61" i="7"/>
  <c r="AR60" i="7"/>
  <c r="AR59" i="7"/>
  <c r="AR58" i="7"/>
  <c r="AN58" i="7"/>
  <c r="O58" i="7"/>
  <c r="AR57" i="7"/>
  <c r="AR56" i="7"/>
  <c r="AR55" i="7"/>
  <c r="AR54" i="7"/>
  <c r="AN54" i="7"/>
  <c r="O54" i="7"/>
  <c r="AR53" i="7"/>
  <c r="AR52" i="7"/>
  <c r="AR51" i="7"/>
  <c r="AR50" i="7"/>
  <c r="AN50" i="7"/>
  <c r="O50" i="7"/>
  <c r="AR49" i="7"/>
  <c r="AR48" i="7"/>
  <c r="AR47" i="7"/>
  <c r="AS66" i="7" l="1"/>
  <c r="AQ169" i="7"/>
  <c r="AS50" i="7"/>
  <c r="AS54" i="7"/>
  <c r="AS70" i="7"/>
  <c r="AS62" i="7"/>
  <c r="AS58" i="7"/>
  <c r="AR46" i="7"/>
  <c r="AS46" i="7" s="1"/>
  <c r="AN46" i="7"/>
  <c r="O46" i="7"/>
  <c r="AR45" i="7"/>
  <c r="AR44" i="7"/>
  <c r="AR43" i="7"/>
  <c r="AR42" i="7"/>
  <c r="AN42" i="7"/>
  <c r="O42" i="7"/>
  <c r="AR41" i="7"/>
  <c r="AR40" i="7"/>
  <c r="AR39" i="7"/>
  <c r="AR38" i="7"/>
  <c r="AN38" i="7"/>
  <c r="O38" i="7"/>
  <c r="AR37" i="7"/>
  <c r="AR35" i="7"/>
  <c r="AR34" i="7"/>
  <c r="AN34" i="7"/>
  <c r="O34" i="7"/>
  <c r="AR33" i="7"/>
  <c r="AR31" i="7"/>
  <c r="AR30" i="7"/>
  <c r="AN30" i="7"/>
  <c r="O30" i="7"/>
  <c r="AR29" i="7"/>
  <c r="AR28" i="7"/>
  <c r="AR27" i="7"/>
  <c r="AR26" i="7"/>
  <c r="AN26" i="7"/>
  <c r="O26" i="7"/>
  <c r="AS42" i="7" l="1"/>
  <c r="AS26" i="7"/>
  <c r="AS34" i="7"/>
  <c r="AS38" i="7"/>
  <c r="AS30" i="7"/>
  <c r="AS74" i="7" l="1"/>
  <c r="R17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tc={B7E9E6AB-B919-7E4A-BDEE-55764A87A7DC}</author>
    <author>tc={3ABDF081-AFDC-0F40-8263-F1F21E1FC241}</author>
    <author>tc={EB38E82B-841D-B94F-9840-50AFDD63C120}</author>
  </authors>
  <commentList>
    <comment ref="AO32" authorId="0" shapeId="0" xr:uid="{B7E9E6AB-B919-7E4A-BDEE-55764A87A7DC}">
      <text>
        <r>
          <rPr>
            <sz val="11"/>
            <color rgb="FF000000"/>
            <rFont val="Calibri"/>
            <family val="2"/>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listado no relaciona los números de las cajas que permitan estblecer las 8 cajas de 2018. </t>
        </r>
      </text>
    </comment>
    <comment ref="AO40" authorId="1" shapeId="0" xr:uid="{3ABDF081-AFDC-0F40-8263-F1F21E1FC24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Para cada periodo si hay firma de referirse a un total, este corresponderá al total de cajas identificado para conseración.</t>
        </r>
      </text>
    </comment>
    <comment ref="AO48" authorId="2" shapeId="0" xr:uid="{EB38E82B-841D-B94F-9840-50AFDD63C12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ajustaron todos los porcentajes de ejecución de incluso los trimestres pasado, tenían un error.</t>
        </r>
      </text>
    </comment>
  </commentList>
</comments>
</file>

<file path=xl/sharedStrings.xml><?xml version="1.0" encoding="utf-8"?>
<sst xmlns="http://schemas.openxmlformats.org/spreadsheetml/2006/main" count="1525" uniqueCount="977">
  <si>
    <t>CÓDIGO</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</si>
  <si>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</si>
  <si>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</si>
  <si>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</si>
  <si>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</si>
  <si>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</si>
  <si>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</si>
  <si>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</si>
  <si>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</si>
  <si>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</si>
  <si>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</si>
  <si>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Subdirección Técnica, Administrativa y Financiera</t>
  </si>
  <si>
    <t>Proceso:</t>
  </si>
  <si>
    <t>Gestión documental</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</si>
  <si>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</si>
  <si>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</si>
  <si>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</si>
  <si>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</si>
  <si>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</si>
  <si>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</si>
  <si>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</si>
  <si>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</si>
  <si>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</si>
  <si>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</si>
  <si>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</si>
  <si>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</si>
  <si>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</si>
  <si>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</si>
  <si>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</si>
  <si>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</si>
  <si>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</si>
  <si>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</si>
  <si>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</si>
  <si>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</si>
  <si>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</si>
  <si>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</si>
  <si>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</si>
  <si>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</si>
  <si>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</si>
  <si>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Definicion de iniciativa</t>
  </si>
  <si>
    <t>Criterios minimos de calidad</t>
  </si>
  <si>
    <t>Codigo de la actividad</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</si>
  <si>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</si>
  <si>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</si>
  <si>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</si>
  <si>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</si>
  <si>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</si>
  <si>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</si>
  <si>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</si>
  <si>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</si>
  <si>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</si>
  <si>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</si>
  <si>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</si>
  <si>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</si>
  <si>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</si>
  <si>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</si>
  <si>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</si>
  <si>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</si>
  <si>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</si>
  <si>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 xml:space="preserve">
Fortalecimiento de actividades de apoyo administrativo</t>
  </si>
  <si>
    <t>Planear y ejecutar acciones que fortalezcan el manejo, conservación y preservación de la información producida y tramitada por el Instituto Distrital para la Protección de la Niñez y la Juventud – IDIPRON.</t>
  </si>
  <si>
    <t>Comprende las acciones encaminadas para la armonización de los procesos del Área de Administración Documental en el Instituto, en las diferentes etapas del ciclo vital de los documentos, así como en los diferentes archivos de gestión y archivo central logrando el cumplimiento de lineamientos y normatividad archivística vigente.</t>
  </si>
  <si>
    <t>Formular, ejecutar y realizar seguimiento al PINAR.</t>
  </si>
  <si>
    <t>PAI-GD-2022-01</t>
  </si>
  <si>
    <t>Realizar la intervención archivística del 25%  del FDAC de las Historias Laborales, el cual se conforma por un total de 150 cajas (37,5 metros lineales), de acuerdo con la formulación del PINAR.</t>
  </si>
  <si>
    <t>150 Cajas Intervenidas</t>
  </si>
  <si>
    <t>Formato Único de Inventario Documental (FUID) de Archivo de Historias Laborales debidamente diligenciado</t>
  </si>
  <si>
    <t>Plan Institucional de Archivo - PINAR</t>
  </si>
  <si>
    <t>Administración Documental</t>
  </si>
  <si>
    <t>Primer Trimestre</t>
  </si>
  <si>
    <r>
      <rPr>
        <b/>
        <sz val="12"/>
        <color rgb="FF000000"/>
        <rFont val="Arial"/>
        <family val="2"/>
      </rPr>
      <t>Segundo Trimestre:</t>
    </r>
    <r>
      <rPr>
        <sz val="12"/>
        <color rgb="FF000000"/>
        <rFont val="Arial"/>
        <family val="2"/>
      </rPr>
      <t xml:space="preserve"> Se realizó la intervención de Historias Laborales, con la intervención de los expedientes que reposan en el Archivo Central ubicado en La Florida. A la fecha se han desempastado un total de 25 libros y se han unificado un total de 45 expedientes. 
Se han intervenido 25 cajas de un total de 150 cajas programadas</t>
    </r>
  </si>
  <si>
    <r>
      <rPr>
        <b/>
        <sz val="12"/>
        <rFont val="Arial"/>
        <family val="2"/>
      </rPr>
      <t xml:space="preserve">Segundo Trimestre: </t>
    </r>
    <r>
      <rPr>
        <sz val="12"/>
        <rFont val="Arial"/>
        <family val="2"/>
      </rPr>
      <t>Inventario de la documentación que se encuentra en intervención.</t>
    </r>
  </si>
  <si>
    <r>
      <rPr>
        <b/>
        <sz val="12"/>
        <rFont val="Arial"/>
        <family val="2"/>
      </rPr>
      <t xml:space="preserve">Segundo Trimestre: </t>
    </r>
    <r>
      <rPr>
        <sz val="12"/>
        <rFont val="Arial"/>
        <family val="2"/>
      </rPr>
      <t>La limitante que presenta esta actividad es la complejidad al desempastar los libros mencionados.</t>
    </r>
  </si>
  <si>
    <r>
      <rPr>
        <b/>
        <sz val="12"/>
        <rFont val="Arial"/>
        <family val="2"/>
      </rPr>
      <t>Tercer Trimestre:</t>
    </r>
    <r>
      <rPr>
        <sz val="12"/>
        <rFont val="Arial"/>
        <family val="2"/>
      </rPr>
      <t xml:space="preserve"> Para este trimestre no se presentan avances en esta actividad, como se menciona anteriormente el desempaste de libros tiene varias dificultades.</t>
    </r>
  </si>
  <si>
    <r>
      <rPr>
        <b/>
        <sz val="12"/>
        <rFont val="Arial"/>
        <family val="2"/>
      </rPr>
      <t>Tercer Trimestre:</t>
    </r>
    <r>
      <rPr>
        <sz val="12"/>
        <rFont val="Arial"/>
        <family val="2"/>
      </rPr>
      <t xml:space="preserve"> N/A</t>
    </r>
  </si>
  <si>
    <r>
      <rPr>
        <b/>
        <sz val="12"/>
        <rFont val="Arial"/>
        <family val="2"/>
      </rPr>
      <t>Tercer Trimestre:</t>
    </r>
    <r>
      <rPr>
        <sz val="12"/>
        <rFont val="Arial"/>
        <family val="2"/>
      </rPr>
      <t xml:space="preserve"> La limitante que presenta esta actividad es la complejidad al desempastar los libros mencionadosy el desconocimiento de lineamientos para dicho trámite.</t>
    </r>
  </si>
  <si>
    <t>Cuarto Trimestre</t>
  </si>
  <si>
    <t>PAI-GD-2022-02</t>
  </si>
  <si>
    <t>Realizar la intervención archivística del 25% del FDAC de la Oficina Asesora Jurídica, el cual se conforma por un total de 450 cajas (112,5 metros lineales), de acuerdo con la formulación del PINAR.</t>
  </si>
  <si>
    <t>450 Cajas Intervenidas</t>
  </si>
  <si>
    <t>Formato Único de Inventario Documental (FUID) de Archivo de Oficina Asesora Jurídica debidamente diligenciado</t>
  </si>
  <si>
    <r>
      <rPr>
        <b/>
        <sz val="12"/>
        <color rgb="FF000000"/>
        <rFont val="Arial"/>
        <family val="2"/>
      </rPr>
      <t xml:space="preserve">Primer Trimestre: </t>
    </r>
    <r>
      <rPr>
        <sz val="12"/>
        <color rgb="FF000000"/>
        <rFont val="Arial"/>
        <family val="2"/>
      </rPr>
      <t>Se realizó la intervención del archivo correspondiente a la OAJ, durante el primer trimestre se enfocó en la intervención de los expedientes contractuales correspondientes a la vigencia 2014, durante este primer trimestre se intervinieron un total de 99 cajas (correspondientes a 731 expedientes), de un total de 450 cajas.</t>
    </r>
  </si>
  <si>
    <r>
      <rPr>
        <b/>
        <sz val="12"/>
        <rFont val="Arial"/>
        <family val="2"/>
      </rPr>
      <t xml:space="preserve">Primer Trimestre: </t>
    </r>
    <r>
      <rPr>
        <sz val="12"/>
        <rFont val="Arial"/>
        <family val="2"/>
      </rPr>
      <t>Inventario Documental correspondiente a las 99 cajas intervenidas</t>
    </r>
  </si>
  <si>
    <r>
      <rPr>
        <b/>
        <sz val="12"/>
        <rFont val="Arial"/>
        <family val="2"/>
      </rPr>
      <t>Primer Trimestre:</t>
    </r>
    <r>
      <rPr>
        <sz val="12"/>
        <rFont val="Arial"/>
        <family val="2"/>
      </rPr>
      <t xml:space="preserve"> Durante este periodo no se presentan limitantes</t>
    </r>
  </si>
  <si>
    <r>
      <rPr>
        <b/>
        <sz val="12"/>
        <color rgb="FF000000"/>
        <rFont val="Arial"/>
        <family val="2"/>
      </rPr>
      <t>Segundo Trimestre:</t>
    </r>
    <r>
      <rPr>
        <sz val="12"/>
        <color rgb="FF000000"/>
        <rFont val="Arial"/>
        <family val="2"/>
      </rPr>
      <t xml:space="preserve"> Se realizó la intervención de los expedientes contractuales correspondientes a la vigencia 2014 y 2018, durante este segundo trimestre se intervinieron un total de 19 cajas correspondientes a 357 expedientes de la vigencia 2014 y 29  cajas correspondientes a 190 espedientes de la vigencia 2018. Se han intervenido 147 cajas de un total de 450 cajas.</t>
    </r>
  </si>
  <si>
    <r>
      <rPr>
        <b/>
        <sz val="12"/>
        <rFont val="Arial"/>
        <family val="2"/>
      </rPr>
      <t xml:space="preserve">Segundo Trimestre: </t>
    </r>
    <r>
      <rPr>
        <sz val="12"/>
        <rFont val="Arial"/>
        <family val="2"/>
      </rPr>
      <t xml:space="preserve"> Inventario Documental correspondiente a las 48 cajas intervenidas</t>
    </r>
  </si>
  <si>
    <r>
      <rPr>
        <b/>
        <sz val="12"/>
        <rFont val="Arial"/>
        <family val="2"/>
      </rPr>
      <t xml:space="preserve">Segundo Trimestre: </t>
    </r>
    <r>
      <rPr>
        <sz val="12"/>
        <rFont val="Arial"/>
        <family val="2"/>
      </rPr>
      <t>Durante el segundo trimestre no se cumple con la meta esperada ya que el equipo a cargo de esta actividad trabaja en diferentes contingencias a causa de  requerimientos de diferentes entes de control, adicional a esto se realiza contingencia a inclusión de folios a expedientes contractuales de la vigencia 2021, documentos que no fueron entregados por las diferentes áreas en los tiempos establecidos.</t>
    </r>
  </si>
  <si>
    <r>
      <rPr>
        <b/>
        <sz val="12"/>
        <rFont val="Arial"/>
        <family val="2"/>
      </rPr>
      <t xml:space="preserve">Tercer Trimestre: </t>
    </r>
    <r>
      <rPr>
        <sz val="12"/>
        <rFont val="Arial"/>
        <family val="2"/>
      </rPr>
      <t>Se realizó la intervención de los expedientes contractuales correspondientes a la vigencia 2014 y 2018, durante este segundo trimestre se intervinieron un total de 5 cajas correspondientes a 49 expedientes de la vigencia 2014 y 8  cajas correspondientes a 88 espedientes de la vigencia 2018. Se han intervenido 160 cajas de un total de 450 cajas.</t>
    </r>
  </si>
  <si>
    <r>
      <rPr>
        <b/>
        <sz val="12"/>
        <rFont val="Arial"/>
        <family val="2"/>
      </rPr>
      <t>Tercer Trimestre:</t>
    </r>
    <r>
      <rPr>
        <sz val="12"/>
        <rFont val="Arial"/>
        <family val="2"/>
      </rPr>
      <t xml:space="preserve"> 
1. Inventario Documental correspondiente a las cajas intervenidas</t>
    </r>
  </si>
  <si>
    <r>
      <rPr>
        <b/>
        <sz val="12"/>
        <rFont val="Arial"/>
        <family val="2"/>
      </rPr>
      <t>Tercer Trimestre:</t>
    </r>
    <r>
      <rPr>
        <sz val="12"/>
        <rFont val="Arial"/>
        <family val="2"/>
      </rPr>
      <t xml:space="preserve"> La limitante que presenta esta actividad es que no se ha designado un equipo para el desarrollo de esta actividad.</t>
    </r>
  </si>
  <si>
    <t>PAI-GD-2022-03</t>
  </si>
  <si>
    <t>Realizar la identificación al 25% del Fondo Documental Acumulado ubicado en el archivo central, mediante aplicación de Tablas de Valoración Documental TVD, el comprende un total de 4.526,5 cajas (1.131,6 metros lineales) de acuerdo con la formulación del PINAR.</t>
  </si>
  <si>
    <t>4526,5 Cajas Identificadas por medio de aplicación de TVD</t>
  </si>
  <si>
    <t>Formato Único de Inventario Documental (FUID) de Archivo Fondo Documental Acumulado debidamente diligenciado</t>
  </si>
  <si>
    <r>
      <rPr>
        <b/>
        <sz val="12"/>
        <color rgb="FF000000"/>
        <rFont val="Arial"/>
        <family val="2"/>
      </rPr>
      <t xml:space="preserve">Primer Trimestre: </t>
    </r>
    <r>
      <rPr>
        <sz val="12"/>
        <color rgb="FF000000"/>
        <rFont val="Arial"/>
        <family val="2"/>
      </rPr>
      <t>Se realizó la identificación del Fondo Documental Acumulado, identificando cuáles expedientes son para conservación total y cuales son para eliminación. Durante el primer trimestre se identificó la documentación de la bodega 1 periodo 1, identificando 180 cajas (de las cuales 30 se identifican para conservación total y 150 para eliminación) de un total de 4526,5 cajas identificadas.</t>
    </r>
  </si>
  <si>
    <r>
      <rPr>
        <b/>
        <sz val="12"/>
        <rFont val="Arial"/>
        <family val="2"/>
      </rPr>
      <t>Primer Trimestre:</t>
    </r>
    <r>
      <rPr>
        <sz val="12"/>
        <rFont val="Arial"/>
        <family val="2"/>
      </rPr>
      <t xml:space="preserve"> Inventario documental, diferenciando la documentación a conservar y a eliminar.</t>
    </r>
  </si>
  <si>
    <r>
      <rPr>
        <b/>
        <sz val="12"/>
        <rFont val="Arial"/>
        <family val="2"/>
      </rPr>
      <t>Primer Trimestre:</t>
    </r>
    <r>
      <rPr>
        <sz val="12"/>
        <rFont val="Arial"/>
        <family val="2"/>
      </rPr>
      <t xml:space="preserve"> Esta actividad presenta como limitante el ingreso a las bodegas 1 y 2, se resalta que en estas dos bodegas reposa la mayoría de la documentación y el ingreso allí se ve limitado ya que los indígenas Embera, se encuentran ubicados justo al lado de estas bodegas.</t>
    </r>
  </si>
  <si>
    <r>
      <rPr>
        <b/>
        <sz val="12"/>
        <color rgb="FF000000"/>
        <rFont val="Arial"/>
        <family val="2"/>
      </rPr>
      <t>Segundo Trimestre</t>
    </r>
    <r>
      <rPr>
        <sz val="12"/>
        <color rgb="FF000000"/>
        <rFont val="Arial"/>
        <family val="2"/>
      </rPr>
      <t>: Se realizó la identificación de documentación para conservación total y cuales son para eliminación. Durante el segundo trimestre se continuó identificando la documentación del periodo 1, en este periodo se identificaron 270 cajas de las cuales 50 se identifican para conservación total y 220 para eliminación. Con esto se presenta un total de 450 cajas (de las cuales se identifican 80 cajas para conservación y 370 cajas de eliminación en el total de la vigencia), de un total de 4526,5 cajas</t>
    </r>
  </si>
  <si>
    <r>
      <rPr>
        <b/>
        <sz val="12"/>
        <rFont val="Arial"/>
        <family val="2"/>
      </rPr>
      <t xml:space="preserve">Segundo Trimestre: </t>
    </r>
    <r>
      <rPr>
        <sz val="12"/>
        <rFont val="Arial"/>
        <family val="2"/>
      </rPr>
      <t>Inventario diferenciando la documentación a conservar y a eliminar.</t>
    </r>
  </si>
  <si>
    <r>
      <rPr>
        <b/>
        <sz val="12"/>
        <rFont val="Arial"/>
        <family val="2"/>
      </rPr>
      <t xml:space="preserve">Segundo Trimestre: </t>
    </r>
    <r>
      <rPr>
        <sz val="12"/>
        <rFont val="Arial"/>
        <family val="2"/>
      </rPr>
      <t>Esta actividad presenta como limitante el ingreso a las bodegas 1 y 2, se resalta que en estas dos bodegan reposa la mayoría de la documentación y el ingreso allí se ve limitado ya que los envera se encuentran ubicados justo al lado de estas bodegas.</t>
    </r>
  </si>
  <si>
    <r>
      <rPr>
        <b/>
        <sz val="12"/>
        <rFont val="Arial"/>
        <family val="2"/>
      </rPr>
      <t>Tercer Trimestre:</t>
    </r>
    <r>
      <rPr>
        <sz val="12"/>
        <rFont val="Arial"/>
        <family val="2"/>
      </rPr>
      <t xml:space="preserve"> Se realizó la identificación de documentación para conservación total y cuales son para eliminación. Durante el tercer trimestre se continuó identificando la documentación de los 5 periodos, en este trimestre se identificaron 1.978 cajas de las cuales 169 se identifican para conservación total y 1.809 para eliminación. Con esto se presenta un total de 2.428 cajas (de las cuales se identifican 249 cajas para conservación y 2.179 cajas de eliminación en el total de la vigencia), de un total de 4526,5 cajas</t>
    </r>
  </si>
  <si>
    <r>
      <rPr>
        <b/>
        <sz val="12"/>
        <rFont val="Arial"/>
        <family val="2"/>
      </rPr>
      <t>Tercer Trimestre:</t>
    </r>
    <r>
      <rPr>
        <sz val="12"/>
        <rFont val="Arial"/>
        <family val="2"/>
      </rPr>
      <t xml:space="preserve"> 
1. Inventario diferenciando la documentación a conservar y a eliminar.</t>
    </r>
  </si>
  <si>
    <r>
      <rPr>
        <b/>
        <sz val="12"/>
        <rFont val="Arial"/>
        <family val="2"/>
      </rPr>
      <t>Tercer Trimestre:</t>
    </r>
    <r>
      <rPr>
        <sz val="12"/>
        <rFont val="Arial"/>
        <family val="2"/>
      </rPr>
      <t xml:space="preserve"> Esta actividad no presenta limitantes</t>
    </r>
  </si>
  <si>
    <t>PAI-GD-2022-04</t>
  </si>
  <si>
    <t>Realizar la intervención archivística (clasificación, ordenación, descripción, foliación y conservación documental) a la documentación identificada de conservación permanente una vez aplicada la Tabla de Valoración Documental TVD al Fondo Documental Acumulado FDAC.</t>
  </si>
  <si>
    <t>Realizar el 100% de la intervención de los expedientes identificados para conservación total</t>
  </si>
  <si>
    <t>Formato Único de Inventario Documental (FUID) de las Series Documentales Objeto de Conservación Total debidamente diligenciado</t>
  </si>
  <si>
    <r>
      <rPr>
        <b/>
        <sz val="12"/>
        <color rgb="FF000000"/>
        <rFont val="Arial"/>
        <family val="2"/>
      </rPr>
      <t xml:space="preserve">Primer Trimestre: </t>
    </r>
    <r>
      <rPr>
        <sz val="12"/>
        <color rgb="FF000000"/>
        <rFont val="Arial"/>
        <family val="2"/>
      </rPr>
      <t>Se realizó la intervención de los documentos que a la fecha se han identificado para conservación total, cabe aclarar que esta documentación se viene identificando del Fondo Documental Acumulado que reposa en el archivo central desde la vigencia pasada y que este equipo trabaja constantemente en la intervención de este archivo. Durante el primer trimestre se intervinieron un total de 120 cajas.</t>
    </r>
  </si>
  <si>
    <r>
      <rPr>
        <b/>
        <sz val="12"/>
        <rFont val="Arial"/>
        <family val="2"/>
      </rPr>
      <t xml:space="preserve">Primer Trimestre: </t>
    </r>
    <r>
      <rPr>
        <sz val="12"/>
        <rFont val="Arial"/>
        <family val="2"/>
      </rPr>
      <t>Inventario de la documentación que se ha intervenido durante el primer trimestre.</t>
    </r>
  </si>
  <si>
    <r>
      <rPr>
        <b/>
        <sz val="12"/>
        <rFont val="Arial"/>
        <family val="2"/>
      </rPr>
      <t xml:space="preserve">Primer Trimestre: </t>
    </r>
    <r>
      <rPr>
        <sz val="12"/>
        <rFont val="Arial"/>
        <family val="2"/>
      </rPr>
      <t>Esta actividad no presenta limitantes.</t>
    </r>
  </si>
  <si>
    <r>
      <rPr>
        <b/>
        <sz val="12"/>
        <color rgb="FF000000"/>
        <rFont val="Arial"/>
        <family val="2"/>
      </rPr>
      <t xml:space="preserve">Segundo Trimestre: </t>
    </r>
    <r>
      <rPr>
        <sz val="12"/>
        <color rgb="FF000000"/>
        <rFont val="Arial"/>
        <family val="2"/>
      </rPr>
      <t xml:space="preserve">El equipo a cargo de la intervención de documentación clasificada como conservación total continuó trabajando en la intervención de este archivo, durante el segundo trimestre se intervinieron un total de 182 cajas
</t>
    </r>
  </si>
  <si>
    <r>
      <rPr>
        <b/>
        <sz val="12"/>
        <rFont val="Arial"/>
        <family val="2"/>
      </rPr>
      <t>Segundo Trimestre</t>
    </r>
    <r>
      <rPr>
        <sz val="12"/>
        <rFont val="Arial"/>
        <family val="2"/>
      </rPr>
      <t>: Inventario de la documentación que se ha intervenido durante el segundo trimestre.</t>
    </r>
  </si>
  <si>
    <r>
      <rPr>
        <b/>
        <sz val="12"/>
        <rFont val="Arial"/>
        <family val="2"/>
      </rPr>
      <t xml:space="preserve">Segundo Trimestre: </t>
    </r>
    <r>
      <rPr>
        <sz val="12"/>
        <rFont val="Arial"/>
        <family val="2"/>
      </rPr>
      <t>Esta actividad no presenta limitantes</t>
    </r>
  </si>
  <si>
    <r>
      <rPr>
        <b/>
        <sz val="12"/>
        <rFont val="Arial"/>
        <family val="2"/>
      </rPr>
      <t>Tercer Trimestre:</t>
    </r>
    <r>
      <rPr>
        <sz val="12"/>
        <rFont val="Arial"/>
        <family val="2"/>
      </rPr>
      <t xml:space="preserve"> El equipo a cargo de la intervención de documentación clasificada como conservación total continuó trabajando en la intervención de este archivo, durante el tercer trimestre se intervinieron un total de 168 cajas.
Cabe aclarar que no es posible identificar la caantidad restante de cajas que quedan por intervenir ya que estas se intervienen conforme de vayan identificando documentos para conservación total.</t>
    </r>
  </si>
  <si>
    <r>
      <rPr>
        <b/>
        <sz val="12"/>
        <rFont val="Arial"/>
        <family val="2"/>
      </rPr>
      <t>Tercer Trimestre:</t>
    </r>
    <r>
      <rPr>
        <sz val="12"/>
        <rFont val="Arial"/>
        <family val="2"/>
      </rPr>
      <t xml:space="preserve"> 
1. Inventario de la documentación que se ha intervenido.</t>
    </r>
  </si>
  <si>
    <t>PAI-GD-2022-05</t>
  </si>
  <si>
    <t>Realizar 1 visita de seguimiento y control a cada uno de los archivos de gestión de las Unidades de Protección Integral (UPIS) y dependencias administrativas del instituto.</t>
  </si>
  <si>
    <t>60 Visitas</t>
  </si>
  <si>
    <t>60 Actas de visita con listados de Asistencia y FUID Consolidado</t>
  </si>
  <si>
    <r>
      <rPr>
        <b/>
        <sz val="12"/>
        <color rgb="FF000000"/>
        <rFont val="Arial"/>
        <family val="2"/>
      </rPr>
      <t>Primer Trimestre:</t>
    </r>
    <r>
      <rPr>
        <sz val="12"/>
        <color rgb="FF000000"/>
        <rFont val="Arial"/>
        <family val="2"/>
      </rPr>
      <t xml:space="preserve"> Se realizaron visitas técnicas de seguimiento a todas las dependencias y UPIS de la entidad revisando la organización de la documentación producida por estas y verificando que se encuentren debidamente organizadas de acuerdo con las Tablas de Retención Documental que aplican a cada dependencia. Durante el mes de Febrero se realizaron un total de 12 visitas a dependencias y durante el mes de Marzo se realizaron 10 visitas, para un total de 22 visitas realizadas de un total de 60 visitas programadas.</t>
    </r>
  </si>
  <si>
    <r>
      <rPr>
        <b/>
        <sz val="12"/>
        <rFont val="Arial"/>
        <family val="2"/>
      </rPr>
      <t xml:space="preserve">Primer Trimestre: </t>
    </r>
    <r>
      <rPr>
        <sz val="12"/>
        <rFont val="Arial"/>
        <family val="2"/>
      </rPr>
      <t>Actas de visitas</t>
    </r>
  </si>
  <si>
    <r>
      <rPr>
        <b/>
        <sz val="12"/>
        <rFont val="Arial"/>
        <family val="2"/>
      </rPr>
      <t xml:space="preserve">Primer Trimestre: </t>
    </r>
    <r>
      <rPr>
        <sz val="12"/>
        <rFont val="Arial"/>
        <family val="2"/>
      </rPr>
      <t>Para esta actividad no se presentan limitantes.</t>
    </r>
  </si>
  <si>
    <r>
      <rPr>
        <b/>
        <sz val="12"/>
        <color rgb="FF000000"/>
        <rFont val="Arial"/>
        <family val="2"/>
      </rPr>
      <t xml:space="preserve">Segundo Trimestre: </t>
    </r>
    <r>
      <rPr>
        <sz val="12"/>
        <color rgb="FF000000"/>
        <rFont val="Arial"/>
        <family val="2"/>
      </rPr>
      <t>Se realizaron visitas técnicas de seguimiento a todas las dependencias y UPIS de la entidad revisando la organización de la documentación producida por estas y verificando que se encuentren debidamente organizadas de acuerdo con las Tablas de Retención Documental que aplican a cada dependencia. Durante el mes de Abril se realizan un total de 12 visitas a dependencias, durante el mes de Mayo se realizan 13 visitas entre dependencias y UPIS y durante el mes de Junio se realizan 10 visitas a UPIS. Para un total de 57 visitas realizadas de un total de 60 visitas programadas.</t>
    </r>
  </si>
  <si>
    <r>
      <rPr>
        <b/>
        <sz val="12"/>
        <rFont val="Arial"/>
        <family val="2"/>
      </rPr>
      <t>Segundo Trimestre:</t>
    </r>
    <r>
      <rPr>
        <sz val="12"/>
        <rFont val="Arial"/>
        <family val="2"/>
      </rPr>
      <t xml:space="preserve"> Actas de visitas</t>
    </r>
  </si>
  <si>
    <r>
      <rPr>
        <b/>
        <sz val="12"/>
        <rFont val="Arial"/>
        <family val="2"/>
      </rPr>
      <t>Segundo Trimestre:</t>
    </r>
    <r>
      <rPr>
        <sz val="12"/>
        <rFont val="Arial"/>
        <family val="2"/>
      </rPr>
      <t xml:space="preserve"> Para esta actividad no se presentan limitantes.</t>
    </r>
  </si>
  <si>
    <r>
      <rPr>
        <b/>
        <sz val="12"/>
        <rFont val="Arial"/>
        <family val="2"/>
      </rPr>
      <t>Tercer Trimestre:</t>
    </r>
    <r>
      <rPr>
        <sz val="12"/>
        <rFont val="Arial"/>
        <family val="2"/>
      </rPr>
      <t xml:space="preserve"> Se realizaron visitas técnicas de seguimiento a todas las dependencias y UPIS de la entidad revisando la organización de la documentación producida por estas y verificando que se encuentren debidamente organizadas de acuerdo con las Tablas de Retención Documental que aplican a cada dependencia. Durante el mes de Julio se visitan 2 UPIS. Para un total de 59 visitas realizadas de un total de 60 visitas programadas.</t>
    </r>
  </si>
  <si>
    <r>
      <rPr>
        <b/>
        <sz val="12"/>
        <rFont val="Arial"/>
        <family val="2"/>
      </rPr>
      <t xml:space="preserve">Tercer Trimestre: 
</t>
    </r>
    <r>
      <rPr>
        <sz val="12"/>
        <rFont val="Arial"/>
        <family val="2"/>
      </rPr>
      <t>1.</t>
    </r>
    <r>
      <rPr>
        <b/>
        <sz val="12"/>
        <rFont val="Arial"/>
        <family val="2"/>
      </rPr>
      <t xml:space="preserve"> </t>
    </r>
    <r>
      <rPr>
        <sz val="12"/>
        <rFont val="Arial"/>
        <family val="2"/>
      </rPr>
      <t>Acta de visita Molinos
2. Acta de visita Oasis</t>
    </r>
  </si>
  <si>
    <r>
      <rPr>
        <b/>
        <sz val="12"/>
        <rFont val="Arial"/>
        <family val="2"/>
      </rPr>
      <t xml:space="preserve">Tercer Trimestre: </t>
    </r>
    <r>
      <rPr>
        <sz val="12"/>
        <rFont val="Arial"/>
        <family val="2"/>
      </rPr>
      <t>Para este trimestre la única limitante es la dificultad para visitar la UPI Carmen de Apicalá, por la distancia y falta de recursos en transporte.</t>
    </r>
  </si>
  <si>
    <t>PAI-GD-2022-06</t>
  </si>
  <si>
    <t>Ejecutar las estrategias establecidas en el Plan de Conservación Documental contemplado en el Sistema Integrado de Conservación (SIC) para la vigencia 2022 y en cumplimiento con el acuerdo 006 del 2014.</t>
  </si>
  <si>
    <t>Ejecutar el 100% del cronograma del Plan de Conservación Documental programado para la vigencia 2022</t>
  </si>
  <si>
    <t>Matriz de Seguimiento de Plan de Conservación Documental junto con evidencias</t>
  </si>
  <si>
    <t>Plan Institucional de Archivo - PINAR. Sistema Integrado de Conservación.</t>
  </si>
  <si>
    <r>
      <rPr>
        <b/>
        <sz val="12"/>
        <color rgb="FF000000"/>
        <rFont val="Arial"/>
        <family val="2"/>
      </rPr>
      <t xml:space="preserve">Primer Trimestre: </t>
    </r>
    <r>
      <rPr>
        <sz val="12"/>
        <color rgb="FF000000"/>
        <rFont val="Arial"/>
        <family val="2"/>
      </rPr>
      <t>Se realizó la implementación del Plan de Conservación documental, para el seguimiento a éste plan se realiza cada mes y se maneja una matriz, la cual especifica las actividades a realizar. Se realiza un avance del  21% de un 100%.</t>
    </r>
  </si>
  <si>
    <r>
      <rPr>
        <b/>
        <sz val="12"/>
        <rFont val="Arial"/>
        <family val="2"/>
      </rPr>
      <t>Primer Trimestre:</t>
    </r>
    <r>
      <rPr>
        <sz val="12"/>
        <rFont val="Arial"/>
        <family val="2"/>
      </rPr>
      <t xml:space="preserve"> Matriz de seguimiento yevidencias de la implementación de este plan.</t>
    </r>
  </si>
  <si>
    <r>
      <rPr>
        <b/>
        <sz val="12"/>
        <rFont val="Arial"/>
        <family val="2"/>
      </rPr>
      <t>Primer Trimestre:</t>
    </r>
    <r>
      <rPr>
        <sz val="12"/>
        <rFont val="Arial"/>
        <family val="2"/>
      </rPr>
      <t xml:space="preserve"> Para esta actividad no se presentan limitantes.</t>
    </r>
  </si>
  <si>
    <r>
      <rPr>
        <b/>
        <sz val="12"/>
        <color rgb="FF000000"/>
        <rFont val="Arial"/>
        <family val="2"/>
      </rPr>
      <t>Segundo Trimestre:</t>
    </r>
    <r>
      <rPr>
        <sz val="12"/>
        <color rgb="FF000000"/>
        <rFont val="Arial"/>
        <family val="2"/>
      </rPr>
      <t xml:space="preserve"> Se realizó la implementación del Plan de Conservación documental, para el seguimiento a éste plan se realiza cada mes y se maneja una matriz, la cual especifica las actividades a realizar. Se realiza un avance del 18% para un total de 39% de un 100%.</t>
    </r>
  </si>
  <si>
    <r>
      <rPr>
        <b/>
        <sz val="12"/>
        <rFont val="Arial"/>
        <family val="2"/>
      </rPr>
      <t>Segundo Trimestre:</t>
    </r>
    <r>
      <rPr>
        <sz val="12"/>
        <rFont val="Arial"/>
        <family val="2"/>
      </rPr>
      <t xml:space="preserve"> Matriz de seguimiento y evidencias de la implementación de este plan.</t>
    </r>
  </si>
  <si>
    <r>
      <rPr>
        <b/>
        <sz val="12"/>
        <rFont val="Arial"/>
        <family val="2"/>
      </rPr>
      <t xml:space="preserve">Segundo Trimestre: </t>
    </r>
    <r>
      <rPr>
        <sz val="12"/>
        <rFont val="Arial"/>
        <family val="2"/>
      </rPr>
      <t>Para esta actividad no se presentan limitantes.</t>
    </r>
  </si>
  <si>
    <r>
      <rPr>
        <b/>
        <sz val="12"/>
        <rFont val="Arial"/>
        <family val="2"/>
      </rPr>
      <t xml:space="preserve">Tercer Trimestre: </t>
    </r>
    <r>
      <rPr>
        <sz val="12"/>
        <rFont val="Arial"/>
        <family val="2"/>
      </rPr>
      <t>Se realizó la implementación del Plan de Conservación documental, para el seguimiento a éste plan se realiza cada mes y se maneja una matriz, la cual especifica las actividades a realizar. Se realiza un avance del 12% para un total de 51% de un 100%.</t>
    </r>
  </si>
  <si>
    <r>
      <rPr>
        <b/>
        <sz val="12"/>
        <rFont val="Arial"/>
        <family val="2"/>
      </rPr>
      <t xml:space="preserve">Tercer Trimestre: 
</t>
    </r>
    <r>
      <rPr>
        <sz val="12"/>
        <rFont val="Arial"/>
        <family val="2"/>
      </rPr>
      <t>1. Matriz de seguimiento
2. Evidencias de la implementación del Plan de Conservación Documental</t>
    </r>
  </si>
  <si>
    <r>
      <rPr>
        <b/>
        <sz val="12"/>
        <rFont val="Arial"/>
        <family val="2"/>
      </rPr>
      <t>Tercer Trimestre:</t>
    </r>
    <r>
      <rPr>
        <sz val="12"/>
        <rFont val="Arial"/>
        <family val="2"/>
      </rPr>
      <t xml:space="preserve"> Para esta actividad no se presentan limitantes.</t>
    </r>
  </si>
  <si>
    <t>PAI-GD-2022-07</t>
  </si>
  <si>
    <t>Ejecutar las estrategias establecidas en el plan de Preservación Digital contemplado en el Sistema Integrado de Conservación (SIC) para la vigencia 2022 y en cumplimiento con el acuerdo 006 del 2014.</t>
  </si>
  <si>
    <t>Ejecutar el 100% del cronograma del Plan de Preservación Digital programado para la vigencia 2022</t>
  </si>
  <si>
    <t>Matriz de Seguimiento de Plan de Preservación Digital junto con evidencias</t>
  </si>
  <si>
    <r>
      <rPr>
        <b/>
        <sz val="12"/>
        <color rgb="FF000000"/>
        <rFont val="Arial"/>
        <family val="2"/>
      </rPr>
      <t>Primer Trimestre:</t>
    </r>
    <r>
      <rPr>
        <sz val="12"/>
        <color rgb="FF000000"/>
        <rFont val="Arial"/>
        <family val="2"/>
      </rPr>
      <t xml:space="preserve"> Se realizó la implementación del Plan de Preservación Digital. Para el seguimiento a este plan se realiza cada mes y se maneja una matriz, la cual especifica las actividades a realizar. Se realiza un avance del  5% de un 100%.</t>
    </r>
  </si>
  <si>
    <r>
      <rPr>
        <b/>
        <sz val="12"/>
        <rFont val="Arial"/>
        <family val="2"/>
      </rPr>
      <t>Primer Trimestre:</t>
    </r>
    <r>
      <rPr>
        <sz val="12"/>
        <rFont val="Arial"/>
        <family val="2"/>
      </rPr>
      <t xml:space="preserve"> Matriz de seguimiento y evidencias de la implementación de este plan.</t>
    </r>
  </si>
  <si>
    <r>
      <rPr>
        <b/>
        <sz val="12"/>
        <rFont val="Arial"/>
        <family val="2"/>
      </rPr>
      <t xml:space="preserve">Primer Trimestre: </t>
    </r>
    <r>
      <rPr>
        <sz val="12"/>
        <rFont val="Arial"/>
        <family val="2"/>
      </rPr>
      <t>La limitante para la ejecución de esta actividad, se presenta en la falta de presupuesto para la adquisición e implementación de un Sistema de Gestión de Documento Electronico - SGDEA</t>
    </r>
  </si>
  <si>
    <r>
      <rPr>
        <b/>
        <sz val="12"/>
        <color rgb="FF000000"/>
        <rFont val="Arial"/>
        <family val="2"/>
      </rPr>
      <t>Segundo Trimestre:</t>
    </r>
    <r>
      <rPr>
        <sz val="12"/>
        <color rgb="FF000000"/>
        <rFont val="Arial"/>
        <family val="2"/>
      </rPr>
      <t xml:space="preserve"> Se realizó la implementación del Plan de Conservación documental, para el seguimiento a éste plan se realiza cada mes y se maneja una matriz, la cual especifica las actividades a realizar. Se realiza un avance del 8% para un total de 13% de un 100%.</t>
    </r>
  </si>
  <si>
    <r>
      <rPr>
        <b/>
        <sz val="12"/>
        <rFont val="Arial"/>
        <family val="2"/>
      </rPr>
      <t xml:space="preserve">Segundo Trimestre: </t>
    </r>
    <r>
      <rPr>
        <sz val="12"/>
        <rFont val="Arial"/>
        <family val="2"/>
      </rPr>
      <t>La limitante para la ejecución de este plan se presenta en la falta de presupuesto para la implementación de un Sistema de Gestión de Documento Electronico - SGDEA</t>
    </r>
  </si>
  <si>
    <r>
      <rPr>
        <b/>
        <sz val="12"/>
        <rFont val="Arial"/>
        <family val="2"/>
      </rPr>
      <t xml:space="preserve">Tercer Trimestre: </t>
    </r>
    <r>
      <rPr>
        <sz val="12"/>
        <rFont val="Arial"/>
        <family val="2"/>
      </rPr>
      <t>Para este terimestre no se presentan avances en esta actividad.</t>
    </r>
  </si>
  <si>
    <r>
      <t xml:space="preserve">Tercer Trimestre: </t>
    </r>
    <r>
      <rPr>
        <sz val="12"/>
        <rFont val="Arial"/>
        <family val="2"/>
      </rPr>
      <t>N/A</t>
    </r>
  </si>
  <si>
    <r>
      <rPr>
        <b/>
        <sz val="12"/>
        <rFont val="Arial"/>
        <family val="2"/>
      </rPr>
      <t>Tercer Trimestre:</t>
    </r>
    <r>
      <rPr>
        <sz val="12"/>
        <rFont val="Arial"/>
        <family val="2"/>
      </rPr>
      <t xml:space="preserve"> La limitante que presenta esta actividad es que no se ha designado un equipo o persona para el desarrollo de esta actividad.</t>
    </r>
  </si>
  <si>
    <t>PAI-GD-2022-08</t>
  </si>
  <si>
    <t>Actualizar los procedimientos, formatos, instructivos, manuales y caracterización.</t>
  </si>
  <si>
    <t>100% de procedimientos, formatos, instructivos, manuales y caracterización actualizados según se presente la necesidad.</t>
  </si>
  <si>
    <t>Documentos actualizados</t>
  </si>
  <si>
    <r>
      <rPr>
        <b/>
        <sz val="12"/>
        <color rgb="FF000000"/>
        <rFont val="Arial"/>
        <family val="2"/>
      </rPr>
      <t>Primer Trimestre:</t>
    </r>
    <r>
      <rPr>
        <sz val="12"/>
        <color rgb="FF000000"/>
        <rFont val="Arial"/>
        <family val="2"/>
      </rPr>
      <t xml:space="preserve"> Se mantuvieron actualizados los documentos del área, durante el primer trimestre se evaluaron los documentos y se comenzó a trabajar en los preliminares de documentos a actualizar para su posterior oficialización. 
De un total de 40 documentos, durante el primer trimeste se requirió la actualización de 8 documentos; se elaboraron las versiones preliminares de los mismos. Para una gestión del 12,5%.</t>
    </r>
  </si>
  <si>
    <r>
      <rPr>
        <b/>
        <sz val="12"/>
        <rFont val="Arial"/>
        <family val="2"/>
      </rPr>
      <t>Primer Trimestre:</t>
    </r>
    <r>
      <rPr>
        <sz val="12"/>
        <rFont val="Arial"/>
        <family val="2"/>
      </rPr>
      <t xml:space="preserve"> Documentos preliminares</t>
    </r>
  </si>
  <si>
    <r>
      <rPr>
        <b/>
        <sz val="12"/>
        <rFont val="Arial"/>
        <family val="2"/>
      </rPr>
      <t>Primer Trimestre</t>
    </r>
    <r>
      <rPr>
        <sz val="12"/>
        <rFont val="Arial"/>
        <family val="2"/>
      </rPr>
      <t>: Para esta actividad no se presentan limitantes.</t>
    </r>
  </si>
  <si>
    <r>
      <rPr>
        <b/>
        <sz val="12"/>
        <color rgb="FF000000"/>
        <rFont val="Arial"/>
        <family val="2"/>
      </rPr>
      <t xml:space="preserve">Segundo Trimestre: </t>
    </r>
    <r>
      <rPr>
        <sz val="12"/>
        <color rgb="FF000000"/>
        <rFont val="Arial"/>
        <family val="2"/>
      </rPr>
      <t>Se realizó la actualización los documentos:
Manual para la organización de Historias Sociales de los asistidos, se crea el Instructivo para el Manejo de Sistema de Monitoreo y el Instructivo de Actuación para la Recuperación de la Documentación en caso de Emergencia. En formatos se actualiza el Memorando, Oficio, Ciucular Interna y Externa y Clasificación de Activos de Información y se crean los formatos de Inclusión de Folios a Expediente Contractual y Transferencia de Folios a Expediente Contractual.
De un total de 40 documentos, durante el segundo trimeste se requirió la actualización de 1 documento; se realizó la actualización de dicho documento y de los que se encontraban pendientes del primer trimestre. Para una gestión de 25% y un total de 37,5%.</t>
    </r>
  </si>
  <si>
    <r>
      <rPr>
        <b/>
        <sz val="12"/>
        <rFont val="Arial"/>
        <family val="2"/>
      </rPr>
      <t>Segundo Trimestre:</t>
    </r>
    <r>
      <rPr>
        <sz val="12"/>
        <rFont val="Arial"/>
        <family val="2"/>
      </rPr>
      <t xml:space="preserve"> Documentos actualizados</t>
    </r>
  </si>
  <si>
    <r>
      <rPr>
        <b/>
        <sz val="12"/>
        <rFont val="Arial"/>
        <family val="2"/>
      </rPr>
      <t>Tercer Trimestre</t>
    </r>
    <r>
      <rPr>
        <sz val="12"/>
        <rFont val="Arial"/>
        <family val="2"/>
      </rPr>
      <t xml:space="preserve">: Se presenta la necesidad de actualización de un único documento, se actualiza el formato de Circular Interna y Externa. </t>
    </r>
  </si>
  <si>
    <r>
      <rPr>
        <b/>
        <sz val="12"/>
        <rFont val="Arial"/>
        <family val="2"/>
      </rPr>
      <t xml:space="preserve">Tercer Trimestre: 
</t>
    </r>
    <r>
      <rPr>
        <sz val="12"/>
        <rFont val="Arial"/>
        <family val="2"/>
      </rPr>
      <t xml:space="preserve">1. Solicitud de actualización
2. Formato Circular Interna y Externa
3. Aprobación formato Circular Interna y Externa </t>
    </r>
  </si>
  <si>
    <r>
      <rPr>
        <b/>
        <sz val="12"/>
        <rFont val="Arial"/>
        <family val="2"/>
      </rPr>
      <t>Tercer Trimestre</t>
    </r>
    <r>
      <rPr>
        <sz val="12"/>
        <rFont val="Arial"/>
        <family val="2"/>
      </rPr>
      <t>: Para esta actividad no se presentan limitantes.</t>
    </r>
  </si>
  <si>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</si>
  <si>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</si>
  <si>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planeacion y gestion MIPG</t>
  </si>
  <si>
    <t>Ejecucion de actividades para el fortalecimiento de politicas del MIPG</t>
  </si>
  <si>
    <t>PAI-GD-2022-09</t>
  </si>
  <si>
    <t xml:space="preserve">Realizar actividades para el fortalecimiento de la politica de la politica de  Seguimiento y evaluación del desempeño institucional </t>
  </si>
  <si>
    <t>10 monitoreos</t>
  </si>
  <si>
    <t>Matriz de excel de reporte
Pantallazo de cargue en drive de las evidencias
Correo electronico de envio del monitoreo</t>
  </si>
  <si>
    <t xml:space="preserve">Plan de adecuacion y sostenibilidad - Seguimiento y evaluación del desempeño institucional </t>
  </si>
  <si>
    <r>
      <rPr>
        <b/>
        <sz val="12"/>
        <color rgb="FF000000"/>
        <rFont val="Arial"/>
        <family val="2"/>
      </rPr>
      <t xml:space="preserve">Primer Trimestre: </t>
    </r>
    <r>
      <rPr>
        <sz val="12"/>
        <color rgb="FF000000"/>
        <rFont val="Arial"/>
        <family val="2"/>
      </rPr>
      <t>Se realizó el seguimiento al Plan de Acción e Indicadores Estratégicos, al mapa de riesgos de gestión y al mapa de riesgos de corrupción, para un total de 3 monitoreos realizados de 10 monitoreos programados</t>
    </r>
  </si>
  <si>
    <r>
      <rPr>
        <b/>
        <sz val="12"/>
        <rFont val="Arial"/>
        <family val="2"/>
      </rPr>
      <t>Primer Trimestre:</t>
    </r>
    <r>
      <rPr>
        <sz val="12"/>
        <rFont val="Arial"/>
        <family val="2"/>
      </rPr>
      <t xml:space="preserve"> Reporte seguimiento Plan de Acción e Indicadores Estratégicos
Reporte Mapa de Riesgos de Corrupción
Reporte Mapa de Riesgos de Gestión</t>
    </r>
  </si>
  <si>
    <r>
      <rPr>
        <b/>
        <sz val="12"/>
        <rFont val="Arial"/>
        <family val="2"/>
      </rPr>
      <t>Primer Trimestre:</t>
    </r>
    <r>
      <rPr>
        <sz val="12"/>
        <rFont val="Arial"/>
        <family val="2"/>
      </rPr>
      <t xml:space="preserve"> Esta actividad no presenta limitantes.</t>
    </r>
  </si>
  <si>
    <r>
      <rPr>
        <b/>
        <sz val="12"/>
        <color rgb="FF000000"/>
        <rFont val="Arial"/>
        <family val="2"/>
      </rPr>
      <t>Segundo Trimestre:</t>
    </r>
    <r>
      <rPr>
        <sz val="12"/>
        <color rgb="FF000000"/>
        <rFont val="Arial"/>
        <family val="2"/>
      </rPr>
      <t xml:space="preserve"> El área de Administración documental realizó el respectivo reporte a plan de acción e indicadores según lo establecido, adicional a ello realizó reporte a mapas de riesgos de corrupción y riesgos de gestión, para un total de 6 monitoreos realizados de 10 monitoreos programados</t>
    </r>
  </si>
  <si>
    <r>
      <rPr>
        <b/>
        <sz val="12"/>
        <rFont val="Arial"/>
        <family val="2"/>
      </rPr>
      <t xml:space="preserve">Segundo Trimestre: </t>
    </r>
    <r>
      <rPr>
        <sz val="12"/>
        <rFont val="Arial"/>
        <family val="2"/>
      </rPr>
      <t>Seguimieto Plan de Acción e Indicadores Estratégicos
Seguimiento Mapa de Riesgos de Gestión
Seguimiento Mapa de Riesgos Estratégicos</t>
    </r>
  </si>
  <si>
    <r>
      <rPr>
        <b/>
        <sz val="12"/>
        <color theme="1"/>
        <rFont val="Arial"/>
        <family val="2"/>
      </rPr>
      <t>Segundo Trimestre:</t>
    </r>
    <r>
      <rPr>
        <sz val="12"/>
        <color theme="1"/>
        <rFont val="Arial"/>
        <family val="2"/>
      </rPr>
      <t xml:space="preserve"> Esta actividad no presenta limitantes</t>
    </r>
  </si>
  <si>
    <r>
      <rPr>
        <b/>
        <sz val="12"/>
        <rFont val="Arial"/>
        <family val="2"/>
      </rPr>
      <t>Tercer Trimestre:</t>
    </r>
    <r>
      <rPr>
        <sz val="12"/>
        <rFont val="Arial"/>
        <family val="2"/>
      </rPr>
      <t xml:space="preserve"> El área de Administración documental realizó el respectivo reporte a plan de acción e indicadores según lo establecido, adicional a ello realizó reporte a mapas de riesgos de corrupción y riesgos de gestión. </t>
    </r>
  </si>
  <si>
    <r>
      <rPr>
        <b/>
        <sz val="12"/>
        <rFont val="Arial"/>
        <family val="2"/>
      </rPr>
      <t>Tercer Trimestre:</t>
    </r>
    <r>
      <rPr>
        <sz val="12"/>
        <rFont val="Arial"/>
        <family val="2"/>
      </rPr>
      <t xml:space="preserve"> 
1. Seguimiento Plan de Acción e Indicadores Estratégicos
2. Seguimiento Mapa de Riesgos de Gestión
3. Seguimiento Mapa de Riesgos de Corrupción</t>
    </r>
  </si>
  <si>
    <t>PAI-GD-2022-10</t>
  </si>
  <si>
    <t>Realizar actividades para el fortalecimiento de la politica de la politica de gestion documental</t>
  </si>
  <si>
    <r>
      <rPr>
        <b/>
        <sz val="12"/>
        <color theme="1"/>
        <rFont val="Arial"/>
        <family val="2"/>
      </rPr>
      <t>Primer Trimestre:</t>
    </r>
    <r>
      <rPr>
        <sz val="12"/>
        <color theme="1"/>
        <rFont val="Arial"/>
        <family val="2"/>
      </rPr>
      <t xml:space="preserve"> Se realizaron visitas a los diferentes archivos de gestión, durante estas visitas se solicitó a las diferentes dependencias y UPIS se actualice el inventario documental de cada área, adicional se dieron instrucciones sobre la identificación de incluir los soportes documentales especiales para realizar la consolidación e identificación de los mismos.</t>
    </r>
  </si>
  <si>
    <r>
      <rPr>
        <b/>
        <sz val="12"/>
        <color theme="1"/>
        <rFont val="Arial"/>
        <family val="2"/>
      </rPr>
      <t>Primer Trimestre</t>
    </r>
    <r>
      <rPr>
        <sz val="12"/>
        <color theme="1"/>
        <rFont val="Arial"/>
        <family val="2"/>
      </rPr>
      <t>:Actas de las visitas realizadas a las diferentes dependencias y UPIS de la entidad.</t>
    </r>
  </si>
  <si>
    <r>
      <rPr>
        <b/>
        <sz val="12"/>
        <color theme="1"/>
        <rFont val="Arial"/>
        <family val="2"/>
      </rPr>
      <t>Primer Trimestre:</t>
    </r>
    <r>
      <rPr>
        <sz val="12"/>
        <color theme="1"/>
        <rFont val="Arial"/>
        <family val="2"/>
      </rPr>
      <t xml:space="preserve"> Esta actividad no presenta limitantes.</t>
    </r>
  </si>
  <si>
    <r>
      <rPr>
        <b/>
        <sz val="12"/>
        <color rgb="FF000000"/>
        <rFont val="Arial"/>
        <family val="2"/>
      </rPr>
      <t>Segundo Trimestre:</t>
    </r>
    <r>
      <rPr>
        <sz val="12"/>
        <color rgb="FF000000"/>
        <rFont val="Arial"/>
        <family val="2"/>
      </rPr>
      <t xml:space="preserve"> El reporte de avances a esta actividad se evidencia en lo reportado en las actividades PAO-GD-2022-05, PAO-GD-2022-06, PAO-GD-2022-10 y PAO-GD-2022-11 reportadas en esta misma matriz.
</t>
    </r>
  </si>
  <si>
    <r>
      <rPr>
        <b/>
        <sz val="12"/>
        <color theme="1"/>
        <rFont val="Arial"/>
        <family val="2"/>
      </rPr>
      <t>Segundo Trimestre:</t>
    </r>
    <r>
      <rPr>
        <sz val="12"/>
        <color theme="1"/>
        <rFont val="Arial"/>
        <family val="2"/>
      </rPr>
      <t xml:space="preserve"> Las evidencias de esta actividad corresponden a las relacionadas en las actividades PAO-GD-2022-05, PAO-GD-2022-06, PAO-GD-2022-10 y PAO-GD-2022-11</t>
    </r>
  </si>
  <si>
    <r>
      <rPr>
        <b/>
        <sz val="12"/>
        <color theme="1"/>
        <rFont val="Arial"/>
        <family val="2"/>
      </rPr>
      <t>Segundo Trimestre:</t>
    </r>
    <r>
      <rPr>
        <sz val="12"/>
        <color theme="1"/>
        <rFont val="Arial"/>
        <family val="2"/>
      </rPr>
      <t xml:space="preserve"> Las limitantes de esta actividad son las reportadas en las actividades PAO-GD-2022-05, PAO-GD-2022-06, PAO-GD-2022-10 y PAO-GD-2022-11</t>
    </r>
  </si>
  <si>
    <r>
      <rPr>
        <b/>
        <sz val="12"/>
        <rFont val="Arial"/>
        <family val="2"/>
      </rPr>
      <t xml:space="preserve">Tercer Trimestre: </t>
    </r>
    <r>
      <rPr>
        <sz val="12"/>
        <rFont val="Arial"/>
        <family val="2"/>
      </rPr>
      <t>Para esta actividad no se presentan avances en la actualización y oficialización de la Política de Gestión Documental ni el Manual Operativo de Gestión Documental ni el Plan de Transferencias Secundarias ni Esquema de Metadatos. 
En cuanto a la identificación de soportes documentales especiales se continuó realizando encuentas a todas las áreas de la entidad en las cuales se pretende verificar las tipologias documentales que maneja cada archivo. Adicional se comienzan a tabular las encuestas, con esto se podrá actualizar TRD y se incluirán los soportes especiales en las mismas.
Las transferencias primarias documentales durante el tercer trimestre recibe satisfactoriamente un total de 15 transferencias de diferentes dependencias.
Adicional a las transferencias recibidas, se recibe comunicación de 7 área informando que no realizan transferencia debido a que su documentación es de apoyo y no funcional, esto se verifica satisfactoriamente.
3 de las áreas programadas solicitan reprogramación ya que por alguna razón no pueden realizar su transferencia en la fecha estipulada.
Por último, 10 de las áreas programadas en este trimestre para transferencia no acuden a la fecha programada ni se comunican con el área para justificar su inasistencia, gracias a estas es que no se reporta cumplimiento del 100% de lo programado.
Para la eliminación documental En el mes de Julio se solicita al área de comunicaciones la Publicación del inventario consolidado en la página web del instituto. Su publicación se da el 22 de julio y según el plan de trabajo establecido, se debía mantener publicado este durante 30 días en espera de recibir comunicaciones o comentarios frente a la información a eliminar. Para informar la publicación del consolidado se envía mediante correo masivo una pieza comunicacional informando lo anteriormente mencionado. Una vez culminado el mes y en vista de que no se recibieron comunicaciones frente al inventario de la documentación a eliminar se procede a realizar una mesa de trabajo con el área de Gestión Ambiental en la cual se establecen lineamientos para la eliminación de dicha comunicación. En el mes de septiembre y una vez cumplidos los requisitos planteados por el área de Gestión Ambiental se procede a realiazar una solicitud por medio del aplicativo Aranda en el cual se relaciona el total de documentación a eliminar y se realiza la solicitud de esto.
El proceso de eliminación consta de 11 pasos y a la fecha se han ejecutado 8 de estos.
Se realiza una revisión a los instrumentos archivisticos que se tienen en la entidad y se establecen cuales de estos requieren de actualización mediante acta. Para la actualización de instrumentos se adelanta la tabulación de las encuestas realizadas.
Se presenta un documento preliminar de Política Electrónica, sin embargo este no se oficializa.</t>
    </r>
  </si>
  <si>
    <r>
      <rPr>
        <b/>
        <sz val="12"/>
        <rFont val="Arial"/>
        <family val="2"/>
      </rPr>
      <t xml:space="preserve">Tercer Trimestre: </t>
    </r>
    <r>
      <rPr>
        <sz val="12"/>
        <rFont val="Arial"/>
        <family val="2"/>
      </rPr>
      <t>Encuestas realizadas a áreas para actualización de TRD
Documento con tabulación de encuestas
Actas de transferencias recibidas
Publicación de consolidado de inventarios a eliminar, mensaje masivo con información, reunión y caso en aranda con Gestión Ambiental
Acta de revisión de instrumentos
Política de documento electrónico</t>
    </r>
  </si>
  <si>
    <r>
      <rPr>
        <b/>
        <sz val="12"/>
        <rFont val="Arial"/>
        <family val="2"/>
      </rPr>
      <t xml:space="preserve">Tercer Trimestre: </t>
    </r>
    <r>
      <rPr>
        <sz val="12"/>
        <rFont val="Arial"/>
        <family val="2"/>
      </rPr>
      <t>Las limitantes de esta actividad es la no designación de un equipo o persona para la debida actualización de documentos.</t>
    </r>
  </si>
  <si>
    <t>Fortalecer el reconocimiento ciudadano del desempeño institucional del IDIPRON</t>
  </si>
  <si>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</si>
  <si>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</si>
  <si>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Son todas las acciones y actividades de fortalecimiento, promocion y mejoramiento continuo de las políticas de Transparencia, Acceso a la Información y lucha contra la Corrupción</t>
  </si>
  <si>
    <t>Ejecucion de actividades  del PAAC</t>
  </si>
  <si>
    <t>PAI-GD-2022-11</t>
  </si>
  <si>
    <t>Realizar actividades de la estrategia  de transparencia  del PAAC</t>
  </si>
  <si>
    <t xml:space="preserve">Activos de información actualizados y publicados
Índice de Información Clasificada y Reservada actualizado y publicado
</t>
  </si>
  <si>
    <t>Base de datos con registros de Activos de Información y Link de Publicación
Base de datos de Índice de Información Clasificada y Reservada y Link de Publicación</t>
  </si>
  <si>
    <t>Plan Anticorrupción y de Atención al Ciudadano</t>
  </si>
  <si>
    <t>Segundo Trimestre</t>
  </si>
  <si>
    <r>
      <rPr>
        <b/>
        <sz val="12"/>
        <rFont val="Arial"/>
        <family val="2"/>
      </rPr>
      <t>Tercer Trimestre:</t>
    </r>
    <r>
      <rPr>
        <sz val="12"/>
        <rFont val="Arial"/>
        <family val="2"/>
      </rPr>
      <t xml:space="preserve"> El área de Administración documental realizó el respectivo reporte a PAAC según lineamientos.</t>
    </r>
  </si>
  <si>
    <r>
      <rPr>
        <b/>
        <sz val="12"/>
        <rFont val="Arial"/>
        <family val="2"/>
      </rPr>
      <t xml:space="preserve">Tercer Trimestre: 
</t>
    </r>
    <r>
      <rPr>
        <sz val="12"/>
        <rFont val="Arial"/>
        <family val="2"/>
      </rPr>
      <t>1. Seguimiento a PAAC
2. Soporte de envío</t>
    </r>
  </si>
  <si>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</si>
  <si>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</si>
  <si>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</si>
  <si>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</si>
  <si>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</si>
  <si>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PAI-GD-2022-12</t>
  </si>
  <si>
    <t>Realizar monitoreo a los planes de mejoramiento del proceso</t>
  </si>
  <si>
    <t>3 monitoreos</t>
  </si>
  <si>
    <t>No aplica</t>
  </si>
  <si>
    <r>
      <rPr>
        <b/>
        <sz val="12"/>
        <color rgb="FF000000"/>
        <rFont val="Arial"/>
        <family val="2"/>
      </rPr>
      <t>Segundo Trimestre:</t>
    </r>
    <r>
      <rPr>
        <sz val="12"/>
        <color rgb="FF000000"/>
        <rFont val="Arial"/>
        <family val="2"/>
      </rPr>
      <t xml:space="preserve"> Se realizó el primer seguimiento a los planes de mejoramiento del área de un total de 3 monitoreos programados</t>
    </r>
  </si>
  <si>
    <r>
      <rPr>
        <b/>
        <sz val="12"/>
        <color theme="1"/>
        <rFont val="Arial"/>
        <family val="2"/>
      </rPr>
      <t>Segundo Trimestre:</t>
    </r>
    <r>
      <rPr>
        <sz val="12"/>
        <color theme="1"/>
        <rFont val="Arial"/>
        <family val="2"/>
      </rPr>
      <t xml:space="preserve"> Reporte monitoreo planes de mejoramiento</t>
    </r>
  </si>
  <si>
    <r>
      <rPr>
        <b/>
        <sz val="12"/>
        <rFont val="Arial"/>
        <family val="2"/>
      </rPr>
      <t>Tercer Trimestre:</t>
    </r>
    <r>
      <rPr>
        <sz val="12"/>
        <rFont val="Arial"/>
        <family val="2"/>
      </rPr>
      <t xml:space="preserve"> Se realizó el segundo seguimiento a los planes de mejoramiento del área de un total de 3 monitoreos programados</t>
    </r>
  </si>
  <si>
    <r>
      <rPr>
        <b/>
        <sz val="12"/>
        <rFont val="Arial"/>
        <family val="2"/>
      </rPr>
      <t xml:space="preserve">Tercer Trimestre: 
</t>
    </r>
    <r>
      <rPr>
        <sz val="12"/>
        <rFont val="Arial"/>
        <family val="2"/>
      </rPr>
      <t xml:space="preserve">1. Reporte monitoreo planes de mejoramiento
</t>
    </r>
  </si>
  <si>
    <r>
      <rPr>
        <b/>
        <sz val="12"/>
        <rFont val="Arial"/>
        <family val="2"/>
      </rPr>
      <t xml:space="preserve">Tercer Trimestre: </t>
    </r>
    <r>
      <rPr>
        <sz val="12"/>
        <rFont val="Arial"/>
        <family val="2"/>
      </rPr>
      <t>Esta actividad no presenta limitantes</t>
    </r>
  </si>
  <si>
    <t>** El resultado debe propender por obtener una ejecución del 100% en este componente</t>
  </si>
  <si>
    <t>OTRAS ACCIONES DEL PROCESO - PLAN OPERATIVO</t>
  </si>
  <si>
    <t>Tema/Categoría</t>
  </si>
  <si>
    <t>Actividades</t>
  </si>
  <si>
    <t xml:space="preserve">SEGUIMIENTO </t>
  </si>
  <si>
    <t>Soportes Avances (Actas de  Asistencia, Informes, Estudios, Informes de Convenios, etc.)</t>
  </si>
  <si>
    <t>Realizar actividades para el fortalecimiento de la politica de la politica de  Seguimiento y evaluación del desempeño institucional
PAI-GD-2022-09</t>
  </si>
  <si>
    <t>PAO-GD-2022-01</t>
  </si>
  <si>
    <t>Realizar monitoreo del plan de accion e indicadores estrategicos</t>
  </si>
  <si>
    <t>4 monitoreos</t>
  </si>
  <si>
    <t>Area de Administración Documental</t>
  </si>
  <si>
    <r>
      <rPr>
        <b/>
        <sz val="12"/>
        <color rgb="FF000000"/>
        <rFont val="Arial"/>
        <family val="2"/>
      </rPr>
      <t>Primer Trimestre:</t>
    </r>
    <r>
      <rPr>
        <sz val="12"/>
        <color rgb="FF000000"/>
        <rFont val="Arial"/>
        <family val="2"/>
      </rPr>
      <t xml:space="preserve"> Se realizó el reporte de Plan de Acción e Indicadores correspondiente al primer trimestre, de un total de 4 monitoreos programados</t>
    </r>
  </si>
  <si>
    <r>
      <rPr>
        <b/>
        <sz val="12"/>
        <rFont val="Arial"/>
        <family val="2"/>
      </rPr>
      <t xml:space="preserve">Primer Trimestre: </t>
    </r>
    <r>
      <rPr>
        <sz val="12"/>
        <rFont val="Arial"/>
        <family val="2"/>
      </rPr>
      <t>Reporte seguimiento plan de acción e indicadores estratégicos</t>
    </r>
  </si>
  <si>
    <r>
      <rPr>
        <b/>
        <sz val="12"/>
        <rFont val="Arial"/>
        <family val="2"/>
      </rPr>
      <t xml:space="preserve">Primer Trimestre: </t>
    </r>
    <r>
      <rPr>
        <sz val="12"/>
        <rFont val="Arial"/>
        <family val="2"/>
      </rPr>
      <t>No se presentan limitantes a esta actividad.</t>
    </r>
  </si>
  <si>
    <r>
      <rPr>
        <b/>
        <sz val="12"/>
        <color rgb="FF000000"/>
        <rFont val="Arial"/>
        <family val="2"/>
      </rPr>
      <t>Segundo Trimestre:</t>
    </r>
    <r>
      <rPr>
        <sz val="12"/>
        <color rgb="FF000000"/>
        <rFont val="Arial"/>
        <family val="2"/>
      </rPr>
      <t xml:space="preserve"> Se realiza el respectivo reporte de Plan de Acción e Indicadores correspondiente al segundo trimestre, para un total de 2 monitoreos realizados de 4 monitoreos programados</t>
    </r>
  </si>
  <si>
    <r>
      <rPr>
        <b/>
        <sz val="12"/>
        <color theme="1"/>
        <rFont val="Arial"/>
        <family val="2"/>
      </rPr>
      <t xml:space="preserve">Segundo Trimestre: </t>
    </r>
    <r>
      <rPr>
        <sz val="12"/>
        <color theme="1"/>
        <rFont val="Arial"/>
        <family val="2"/>
      </rPr>
      <t>Seguimiento Plan de Acción e Indicadores Estratégicos</t>
    </r>
  </si>
  <si>
    <r>
      <rPr>
        <b/>
        <sz val="12"/>
        <color theme="1"/>
        <rFont val="Arial"/>
        <family val="2"/>
      </rPr>
      <t>Segundo Trimestre:</t>
    </r>
    <r>
      <rPr>
        <sz val="12"/>
        <color theme="1"/>
        <rFont val="Arial"/>
        <family val="2"/>
      </rPr>
      <t xml:space="preserve"> No se presentan limitantes a esta actividad.</t>
    </r>
  </si>
  <si>
    <r>
      <rPr>
        <b/>
        <sz val="12"/>
        <rFont val="Arial"/>
        <family val="2"/>
      </rPr>
      <t>Tercer Trimestre:</t>
    </r>
    <r>
      <rPr>
        <sz val="12"/>
        <rFont val="Arial"/>
        <family val="2"/>
      </rPr>
      <t xml:space="preserve"> Se realiza el respectivo reporte de Plan de Acción e Indicadores correspondiente al tercer trimestre, para un total de 3 monitoreos realizados de 4 monitoreos programados</t>
    </r>
  </si>
  <si>
    <r>
      <rPr>
        <b/>
        <sz val="12"/>
        <rFont val="Arial"/>
        <family val="2"/>
      </rPr>
      <t>Tercer Trimestre:</t>
    </r>
    <r>
      <rPr>
        <sz val="12"/>
        <rFont val="Arial"/>
        <family val="2"/>
      </rPr>
      <t xml:space="preserve"> Seguimiento Plan de Acción e Indicadores Estratégicos</t>
    </r>
  </si>
  <si>
    <r>
      <rPr>
        <b/>
        <sz val="12"/>
        <rFont val="Arial"/>
        <family val="2"/>
      </rPr>
      <t>Tercer Trimestre:</t>
    </r>
    <r>
      <rPr>
        <sz val="12"/>
        <rFont val="Arial"/>
        <family val="2"/>
      </rPr>
      <t xml:space="preserve"> No se presentan limitantes a esta actividad.</t>
    </r>
  </si>
  <si>
    <t>PAO-GD-2022-02</t>
  </si>
  <si>
    <t>Realizar monitoreo de indicadores de gestion</t>
  </si>
  <si>
    <r>
      <rPr>
        <b/>
        <sz val="12"/>
        <rFont val="Arial"/>
        <family val="2"/>
      </rPr>
      <t>Tercer Trimestre:</t>
    </r>
    <r>
      <rPr>
        <sz val="12"/>
        <rFont val="Arial"/>
        <family val="2"/>
      </rPr>
      <t xml:space="preserve"> Se realizó el respectivo reporte de los Indicadores de gestión </t>
    </r>
  </si>
  <si>
    <r>
      <rPr>
        <b/>
        <sz val="12"/>
        <rFont val="Arial"/>
        <family val="2"/>
      </rPr>
      <t xml:space="preserve">Tercer Trimestre:
</t>
    </r>
    <r>
      <rPr>
        <sz val="12"/>
        <rFont val="Arial"/>
        <family val="2"/>
      </rPr>
      <t>Matriz de indicadores 
pantallazo publicación reporte de indicadores de gestión</t>
    </r>
  </si>
  <si>
    <r>
      <rPr>
        <b/>
        <sz val="12"/>
        <rFont val="Arial"/>
        <family val="2"/>
      </rPr>
      <t xml:space="preserve">Tercer Trimestre: </t>
    </r>
    <r>
      <rPr>
        <sz val="12"/>
        <rFont val="Arial"/>
        <family val="2"/>
      </rPr>
      <t>No se presentan limitantes a esta actividad.</t>
    </r>
  </si>
  <si>
    <t>PAO-GD-2022-03</t>
  </si>
  <si>
    <t>Realizar monitoreo de mapas de riesgos de gestion y corrupcion</t>
  </si>
  <si>
    <r>
      <rPr>
        <b/>
        <sz val="12"/>
        <color rgb="FF000000"/>
        <rFont val="Arial"/>
        <family val="2"/>
      </rPr>
      <t>Primer Trimestre:</t>
    </r>
    <r>
      <rPr>
        <sz val="12"/>
        <color rgb="FF000000"/>
        <rFont val="Arial"/>
        <family val="2"/>
      </rPr>
      <t xml:space="preserve"> Se realizó el primer seguimiento al mapa de riesgos de gestión y al mapa de riesgos de corrupción para un total de 1 monitoreos realizados de 3 monitoreos programados.</t>
    </r>
  </si>
  <si>
    <r>
      <rPr>
        <b/>
        <sz val="12"/>
        <rFont val="Arial"/>
        <family val="2"/>
      </rPr>
      <t>Primer Trimestre:</t>
    </r>
    <r>
      <rPr>
        <sz val="12"/>
        <rFont val="Arial"/>
        <family val="2"/>
      </rPr>
      <t xml:space="preserve"> Reporte Mapa de Riesgos de Corrupción
Reporte Mapa de Riesgos de Gestión</t>
    </r>
  </si>
  <si>
    <r>
      <rPr>
        <b/>
        <sz val="12"/>
        <color theme="1"/>
        <rFont val="Arial"/>
        <family val="2"/>
      </rPr>
      <t xml:space="preserve">Primer Trimestre: </t>
    </r>
    <r>
      <rPr>
        <sz val="12"/>
        <color theme="1"/>
        <rFont val="Arial"/>
        <family val="2"/>
      </rPr>
      <t>No se presentan limitantes a esta actividad.</t>
    </r>
  </si>
  <si>
    <r>
      <rPr>
        <b/>
        <sz val="12"/>
        <color rgb="FF000000"/>
        <rFont val="Arial"/>
        <family val="2"/>
      </rPr>
      <t>Segundo Trimestre:</t>
    </r>
    <r>
      <rPr>
        <sz val="12"/>
        <color rgb="FF000000"/>
        <rFont val="Arial"/>
        <family val="2"/>
      </rPr>
      <t xml:space="preserve"> Se realizó el respectivo seguimiento a mapas de riesgos de gestión y corrupción, para un total de 1 monitoreos realizados de 3 monitoreos programados.</t>
    </r>
  </si>
  <si>
    <r>
      <rPr>
        <b/>
        <sz val="12"/>
        <color theme="1"/>
        <rFont val="Arial"/>
        <family val="2"/>
      </rPr>
      <t>Segundo Trimestre:</t>
    </r>
    <r>
      <rPr>
        <sz val="12"/>
        <color theme="1"/>
        <rFont val="Arial"/>
        <family val="2"/>
      </rPr>
      <t xml:space="preserve"> Seguimiento mapas de riesgos de gestión y corrupción reportadas.</t>
    </r>
  </si>
  <si>
    <r>
      <rPr>
        <b/>
        <sz val="12"/>
        <color theme="1"/>
        <rFont val="Arial"/>
        <family val="2"/>
      </rPr>
      <t>Segundo Trimestre:</t>
    </r>
    <r>
      <rPr>
        <sz val="12"/>
        <color theme="1"/>
        <rFont val="Arial"/>
        <family val="2"/>
      </rPr>
      <t xml:space="preserve"> En esta actividad no se presentan limitantes.</t>
    </r>
  </si>
  <si>
    <r>
      <rPr>
        <b/>
        <sz val="12"/>
        <rFont val="Arial"/>
        <family val="2"/>
      </rPr>
      <t>Tercer Trimestre:</t>
    </r>
    <r>
      <rPr>
        <sz val="12"/>
        <rFont val="Arial"/>
        <family val="2"/>
      </rPr>
      <t xml:space="preserve"> Se realizó el respectivo seguimiento a mapas de riesgos de gestión y corrupción, para un total de 2 monitoreos realizados de 3 monitoreos programados.</t>
    </r>
  </si>
  <si>
    <r>
      <rPr>
        <b/>
        <sz val="12"/>
        <rFont val="Arial"/>
        <family val="2"/>
      </rPr>
      <t>Tercer Trimestre:</t>
    </r>
    <r>
      <rPr>
        <sz val="12"/>
        <rFont val="Arial"/>
        <family val="2"/>
      </rPr>
      <t xml:space="preserve"> Seguimiento mapas de riesgos de gestión y corrupción reportadas.</t>
    </r>
  </si>
  <si>
    <r>
      <rPr>
        <b/>
        <sz val="12"/>
        <rFont val="Arial"/>
        <family val="2"/>
      </rPr>
      <t xml:space="preserve">Tercer Trimestre: </t>
    </r>
    <r>
      <rPr>
        <sz val="12"/>
        <rFont val="Arial"/>
        <family val="2"/>
      </rPr>
      <t>En esta actividad no se presentan limitantes.</t>
    </r>
  </si>
  <si>
    <t xml:space="preserve">Realizar actividades para el fortalecimiento de la politica de la politica de gestion documental
PAI-GD-2022-10
</t>
  </si>
  <si>
    <t>PAO-GD-2022-04</t>
  </si>
  <si>
    <t xml:space="preserve">Actualizar, adoptar e implementar la Politica de Gestión Documental </t>
  </si>
  <si>
    <t>1 politica implementada</t>
  </si>
  <si>
    <t>Politica oficializada en el SIGID
Plan de Acción gestion documental ejecutado</t>
  </si>
  <si>
    <r>
      <rPr>
        <b/>
        <sz val="12"/>
        <rFont val="Arial"/>
        <family val="2"/>
      </rPr>
      <t>Tercer Trimestre:</t>
    </r>
    <r>
      <rPr>
        <sz val="12"/>
        <rFont val="Arial"/>
        <family val="2"/>
      </rPr>
      <t xml:space="preserve"> Esta actividad no presenta avances ya que el documento preliminar que se tenía del año pasado no ha sufrido cambios.</t>
    </r>
  </si>
  <si>
    <t>PAO-GD-2022-05</t>
  </si>
  <si>
    <t>Actualizar el manual operativo de Gestión Documental</t>
  </si>
  <si>
    <t>1 manual operativo actualizado</t>
  </si>
  <si>
    <r>
      <rPr>
        <b/>
        <sz val="12"/>
        <color rgb="FF000000"/>
        <rFont val="Arial"/>
        <family val="2"/>
      </rPr>
      <t>Segundo Trimestre:</t>
    </r>
    <r>
      <rPr>
        <sz val="12"/>
        <color rgb="FF000000"/>
        <rFont val="Arial"/>
        <family val="2"/>
      </rPr>
      <t xml:space="preserve"> Se realizó la actualización del Manual Operativo de Gestión Documental. Se cuenta con un documento preliminar el cual se sigue trabajando para posteriormente oficializar en acompañamiento de la oficina asesora de planeación</t>
    </r>
  </si>
  <si>
    <r>
      <rPr>
        <b/>
        <sz val="12"/>
        <color theme="1"/>
        <rFont val="Arial"/>
        <family val="2"/>
      </rPr>
      <t>Segundo Trimestre</t>
    </r>
    <r>
      <rPr>
        <sz val="12"/>
        <color theme="1"/>
        <rFont val="Arial"/>
        <family val="2"/>
      </rPr>
      <t>: Documento preliminar Manual Operativo de Gestión Documental</t>
    </r>
  </si>
  <si>
    <r>
      <rPr>
        <b/>
        <sz val="12"/>
        <rFont val="Arial"/>
        <family val="2"/>
      </rPr>
      <t>Tercer Trimestre:</t>
    </r>
    <r>
      <rPr>
        <sz val="12"/>
        <rFont val="Arial"/>
        <family val="2"/>
      </rPr>
      <t xml:space="preserve"> Esta actividad no presenta avances ya que el documento preliminar que se había presentado no ha tenido avances y no ha sido presentado ante Planeación para su aprobación</t>
    </r>
  </si>
  <si>
    <r>
      <rPr>
        <b/>
        <sz val="12"/>
        <rFont val="Arial"/>
        <family val="2"/>
      </rPr>
      <t xml:space="preserve">Tercer Trimestre: </t>
    </r>
    <r>
      <rPr>
        <sz val="12"/>
        <rFont val="Arial"/>
        <family val="2"/>
      </rPr>
      <t>La limitante que presenta esta actividad es que no se ha designado un equipo o persona para el desarrollo de esta actividad.</t>
    </r>
  </si>
  <si>
    <t>PAO-GD-2022-06</t>
  </si>
  <si>
    <t>Identificar los soportes documentales especiales mediante TRD, TVD e inventarios documentales.</t>
  </si>
  <si>
    <t>Inventarios documentales actualizados</t>
  </si>
  <si>
    <t>Inventarios documentales</t>
  </si>
  <si>
    <r>
      <rPr>
        <b/>
        <sz val="12"/>
        <color theme="1"/>
        <rFont val="Arial"/>
        <family val="2"/>
      </rPr>
      <t>Primer Trimestre:</t>
    </r>
    <r>
      <rPr>
        <sz val="12"/>
        <color theme="1"/>
        <rFont val="Arial"/>
        <family val="2"/>
      </rPr>
      <t>Actas de las visitas realizadas a las diferentes dependencias y UPIS de la entidad.</t>
    </r>
  </si>
  <si>
    <r>
      <rPr>
        <b/>
        <sz val="12"/>
        <color theme="1"/>
        <rFont val="Arial"/>
        <family val="2"/>
      </rPr>
      <t>Primer Trimestre:</t>
    </r>
    <r>
      <rPr>
        <sz val="12"/>
        <color theme="1"/>
        <rFont val="Arial"/>
        <family val="2"/>
      </rPr>
      <t xml:space="preserve"> La limitante que presenta esta actividad es la falta de compromiso de las demás dependencias en la actualización de los inventarios.</t>
    </r>
  </si>
  <si>
    <r>
      <rPr>
        <b/>
        <sz val="12"/>
        <color theme="1"/>
        <rFont val="Arial"/>
        <family val="2"/>
      </rPr>
      <t>Segundo Trimestre:</t>
    </r>
    <r>
      <rPr>
        <sz val="12"/>
        <color theme="1"/>
        <rFont val="Arial"/>
        <family val="2"/>
      </rPr>
      <t xml:space="preserve"> Se realizaron visitas a los diferentes archivos de la entidad solicitando la actualización de inventarios donde se identificaron los soportes documentales especiales. 
Adicional a esto durante el mes de Junio se comenzaron a realizar encuentas a todas las áreas de la entidad en las cuales se pretende verificar las tipologias documentales que maneja cada archivo</t>
    </r>
  </si>
  <si>
    <r>
      <rPr>
        <b/>
        <sz val="12"/>
        <color theme="1"/>
        <rFont val="Arial"/>
        <family val="2"/>
      </rPr>
      <t xml:space="preserve">Segundo Trimestre: </t>
    </r>
    <r>
      <rPr>
        <sz val="12"/>
        <color theme="1"/>
        <rFont val="Arial"/>
        <family val="2"/>
      </rPr>
      <t>Actas de las visitas realizadas y las encuestas mencionadas.</t>
    </r>
  </si>
  <si>
    <r>
      <rPr>
        <b/>
        <sz val="12"/>
        <color theme="1"/>
        <rFont val="Arial"/>
        <family val="2"/>
      </rPr>
      <t>Segundo Trimestre</t>
    </r>
    <r>
      <rPr>
        <sz val="12"/>
        <color theme="1"/>
        <rFont val="Arial"/>
        <family val="2"/>
      </rPr>
      <t>: La limitante que presenta esta actividad es la falta de compromiso de las demás dependencias en la actualización de los inventarios.</t>
    </r>
  </si>
  <si>
    <r>
      <rPr>
        <b/>
        <sz val="12"/>
        <rFont val="Arial"/>
        <family val="2"/>
      </rPr>
      <t>Tercer Trimestre:</t>
    </r>
    <r>
      <rPr>
        <sz val="12"/>
        <rFont val="Arial"/>
        <family val="2"/>
      </rPr>
      <t xml:space="preserve"> Se continuó realizando encuestas a todas las áreas de la entidad en las cuales se pretende verificar las tipologias documentales que maneja cada archivo. Adicional se comienzan a tabular las encuestas, con esto se podrá actualizar TRD y se incluirán los soportes especiales en las mismas.</t>
    </r>
  </si>
  <si>
    <r>
      <rPr>
        <b/>
        <sz val="12"/>
        <rFont val="Arial"/>
        <family val="2"/>
      </rPr>
      <t>Tercer Trimestre:</t>
    </r>
    <r>
      <rPr>
        <sz val="12"/>
        <rFont val="Arial"/>
        <family val="2"/>
      </rPr>
      <t xml:space="preserve"> 
1. Actas de encuestas realizadas
2. Tabulación adelantada</t>
    </r>
  </si>
  <si>
    <r>
      <rPr>
        <b/>
        <sz val="12"/>
        <rFont val="Arial"/>
        <family val="2"/>
      </rPr>
      <t>Tercer Trimestre:</t>
    </r>
    <r>
      <rPr>
        <sz val="12"/>
        <rFont val="Arial"/>
        <family val="2"/>
      </rPr>
      <t xml:space="preserve"> Esta actividad no cuenta con limitante</t>
    </r>
  </si>
  <si>
    <t>PAO-GD-2022-07</t>
  </si>
  <si>
    <t>Elaborar protocolo de digitalización</t>
  </si>
  <si>
    <t>1 protocolo de digitalización</t>
  </si>
  <si>
    <t>Tercer Trimestre</t>
  </si>
  <si>
    <t>PAO-GD-2022-08</t>
  </si>
  <si>
    <t>Realizar recepciones de transferencias primarias documentales de Archivos de Gestión al Archivo Central de acuerdo con el plan y cronograma de transferencias programadas.</t>
  </si>
  <si>
    <t>Abrir los espacios para recepción de transferencias primarias dando cumplimiento al 100% del cronograma</t>
  </si>
  <si>
    <t>Actas de Transferencias Documentales e Informe Final</t>
  </si>
  <si>
    <r>
      <rPr>
        <b/>
        <sz val="12"/>
        <rFont val="Arial"/>
        <family val="2"/>
      </rPr>
      <t xml:space="preserve">Tercer Trimestre: </t>
    </r>
    <r>
      <rPr>
        <sz val="12"/>
        <rFont val="Arial"/>
        <family val="2"/>
      </rPr>
      <t>Durante el tercer trimestre se reciben satisfactoriamente un total de 15 transferencias de diferentes dependencias.
Adicional a las transferencias recibidas, se recibe comunicación de 7 área informando que no realizan transferencia debido a que su documentación es de apoyo y no funcional, esto se verifica satisfactoriamente.
3 de las áreas programadas solicitan reprogramación ya que por alguna razón no pueden realizar su transferencia en la fecha estipulada.
Por último, 10 de las áreas programadas en este trimestre para transferencia no acuden a la fecha programada ni se comunican con el área para justificar su inasistencia, gracias a estas es que no se reporta cumplimiento del 100% de lo programado.</t>
    </r>
  </si>
  <si>
    <r>
      <rPr>
        <b/>
        <sz val="12"/>
        <rFont val="Arial"/>
        <family val="2"/>
      </rPr>
      <t>Tercer Trimestre:</t>
    </r>
    <r>
      <rPr>
        <sz val="12"/>
        <rFont val="Arial"/>
        <family val="2"/>
      </rPr>
      <t xml:space="preserve"> 
Actas de transferencias recibidas</t>
    </r>
  </si>
  <si>
    <r>
      <rPr>
        <b/>
        <sz val="12"/>
        <rFont val="Arial"/>
        <family val="2"/>
      </rPr>
      <t>Tercer Trimestre:</t>
    </r>
    <r>
      <rPr>
        <sz val="12"/>
        <rFont val="Arial"/>
        <family val="2"/>
      </rPr>
      <t xml:space="preserve"> La limitante de esta actividad es la falta de compromiso e interes por la actividad por parte de las otras dependencias de la entidad.</t>
    </r>
  </si>
  <si>
    <t>PAO-GD-2022-09</t>
  </si>
  <si>
    <t>Elaborar el Plan de Transferencias Secundarias conforme a los lineamientos establecidos por la Dirección Distrital de Archivo de Bogotá</t>
  </si>
  <si>
    <t>1 Plan de Transferencia Secundaria</t>
  </si>
  <si>
    <r>
      <rPr>
        <b/>
        <sz val="12"/>
        <rFont val="Arial"/>
        <family val="2"/>
      </rPr>
      <t>Tercer Trimestre:</t>
    </r>
    <r>
      <rPr>
        <sz val="12"/>
        <rFont val="Arial"/>
        <family val="2"/>
      </rPr>
      <t xml:space="preserve"> No se ha adelantado la elaboración de este documento</t>
    </r>
  </si>
  <si>
    <t>PAO-GD-2022-10</t>
  </si>
  <si>
    <t>Elaborar el Plan de Trabajo de Eliminación Documental y cronograma de eliminación documental</t>
  </si>
  <si>
    <t>1 plan de trabajo de eliminación documental</t>
  </si>
  <si>
    <t>1 plan de trabajo</t>
  </si>
  <si>
    <r>
      <rPr>
        <b/>
        <sz val="12"/>
        <color theme="1"/>
        <rFont val="Arial"/>
        <family val="2"/>
      </rPr>
      <t>Segundo Trimestre:</t>
    </r>
    <r>
      <rPr>
        <sz val="12"/>
        <color theme="1"/>
        <rFont val="Arial"/>
        <family val="2"/>
      </rPr>
      <t xml:space="preserve"> Se elaboró el Plan de Trabajo de Eliminación de Documentos, de acuerdo con la normatividad vigente y la necesidad de la entidad. Adicional se genera un cronograma de trabajo para la implementación de este plan.</t>
    </r>
  </si>
  <si>
    <r>
      <rPr>
        <b/>
        <sz val="12"/>
        <color theme="1"/>
        <rFont val="Arial"/>
        <family val="2"/>
      </rPr>
      <t>Segundo Trimestre:</t>
    </r>
    <r>
      <rPr>
        <sz val="12"/>
        <color theme="1"/>
        <rFont val="Arial"/>
        <family val="2"/>
      </rPr>
      <t xml:space="preserve"> Plan de Eliminación Documental</t>
    </r>
  </si>
  <si>
    <r>
      <rPr>
        <b/>
        <sz val="12"/>
        <color theme="1"/>
        <rFont val="Arial"/>
        <family val="2"/>
      </rPr>
      <t xml:space="preserve">Segundo Trimestre: </t>
    </r>
    <r>
      <rPr>
        <sz val="12"/>
        <color theme="1"/>
        <rFont val="Arial"/>
        <family val="2"/>
      </rPr>
      <t>En esta actividad no se presentan limitantes.</t>
    </r>
  </si>
  <si>
    <t>PAO-GD-2022-11</t>
  </si>
  <si>
    <t>Implementar el Plan de Trabajo de eliminación documental según el cronograma establecido para la vigencia</t>
  </si>
  <si>
    <t>100% de cumplimiento del Plan de Trabajo de Eliminación Documental</t>
  </si>
  <si>
    <t>Matriz de seguimiento de Plan de Eliminación Documental y sus respectivos soportes (Actas de Eliminación Documental e Inventarios de Eliminación Publicados)</t>
  </si>
  <si>
    <r>
      <rPr>
        <b/>
        <sz val="12"/>
        <color rgb="FF000000"/>
        <rFont val="Arial"/>
        <family val="2"/>
      </rPr>
      <t>Segundo Trimestre:</t>
    </r>
    <r>
      <rPr>
        <sz val="12"/>
        <color rgb="FF000000"/>
        <rFont val="Arial"/>
        <family val="2"/>
      </rPr>
      <t xml:space="preserve"> En el mes de mayo mediante un memorando y apoyado con una pieza comunicacional se realizó difusión masiva por correo electrónico informando acerca del inicio de este proceso, Se difundió plan de trabajo y cronograma para la ejecución de éste. Se recibieron y consolidaron los inventarios documentales hasta el 27 de mayo con el fin de presentarlos ante el Comité Institucional de Gestión y Desempeño. Una vez consolidados todos los inventarios el área de Administración Documental solicitó al área de planeación espacio en el comité para presentar lo mencionado, el comité se realizó el 30 de Junio de la presente vigencia dando visto bueno a la eliminación de los documentos consolidados.
</t>
    </r>
  </si>
  <si>
    <r>
      <rPr>
        <b/>
        <sz val="12"/>
        <color theme="1"/>
        <rFont val="Arial"/>
        <family val="2"/>
      </rPr>
      <t xml:space="preserve">Segundo Trimestre: </t>
    </r>
    <r>
      <rPr>
        <sz val="12"/>
        <color theme="1"/>
        <rFont val="Arial"/>
        <family val="2"/>
      </rPr>
      <t>Correo de difusión, memorando y pieza comunicacional mediante la cual se informa del plan de trabajo de eliminación documental, inventario consolidado y acta de comité mediante la cual se aprueba la eliminación de estos documentos.</t>
    </r>
  </si>
  <si>
    <r>
      <rPr>
        <b/>
        <sz val="12"/>
        <color theme="1"/>
        <rFont val="Arial"/>
        <family val="2"/>
      </rPr>
      <t xml:space="preserve">Segundo Trimestre: </t>
    </r>
    <r>
      <rPr>
        <sz val="12"/>
        <color theme="1"/>
        <rFont val="Arial"/>
        <family val="2"/>
      </rPr>
      <t>El cronograma establecido inicialmente por el área de Administración Documental se retrasa un poco debido a que el Comité no se pudo llevar a cabo en el tiempo programado inicialmente por Administración Documental.</t>
    </r>
  </si>
  <si>
    <r>
      <rPr>
        <b/>
        <sz val="12"/>
        <rFont val="Arial"/>
        <family val="2"/>
      </rPr>
      <t>Tercer Trimestre:</t>
    </r>
    <r>
      <rPr>
        <sz val="12"/>
        <rFont val="Arial"/>
        <family val="2"/>
      </rPr>
      <t xml:space="preserve"> En el mes de Julio se solicita al área de comunicaciones la Publicación del inventario consolidado en la página web del instituto. Su publicación se da el 22 de julio y según el plan de trabajo establecido, se debía mantener publicado este durante 30 días en espera de recibir comunicaciones o comentarios frente a la información a eliminar. Para informar la publicación del consolidado se envía mediante correo masivo una pieza comunicacional informando lo anteriormente mencionado. Una vez culminado el mes y en vista de que no se recibieron comunicaciones frente al inventario de la documentación a eliminar se procede a realizar una mesa de trabajo con el área de Gestión Ambiental en la cual se establecen lineamientos para la eliminación de dicha comunicación. En el mes de septiembre y una vez cumplidos los requisitos planteados por el área de Gestión Ambiental se procede a realiazar una solicitud por medio del aplicativo Aranda en el cual se relaciona el total de documentación a eliminar y se realiza la solicitud de esto.
El proceso de eliminación consta de 11 pasos y a la fecha se han ejecutado 8 de estos.</t>
    </r>
  </si>
  <si>
    <r>
      <rPr>
        <b/>
        <sz val="12"/>
        <rFont val="Arial"/>
        <family val="2"/>
      </rPr>
      <t>Tercer Trimestre:</t>
    </r>
    <r>
      <rPr>
        <sz val="12"/>
        <rFont val="Arial"/>
        <family val="2"/>
      </rPr>
      <t xml:space="preserve"> Solicitud de publicación del inventario en página Web, pieza comunicacional informativa de esta publicación. Acta de reunión con gestión ambiental y pantallazo del caso publicado en Aranda.</t>
    </r>
  </si>
  <si>
    <r>
      <rPr>
        <b/>
        <sz val="12"/>
        <rFont val="Arial"/>
        <family val="2"/>
      </rPr>
      <t>Tercer Trimestre:</t>
    </r>
    <r>
      <rPr>
        <sz val="12"/>
        <rFont val="Arial"/>
        <family val="2"/>
      </rPr>
      <t xml:space="preserve"> Esta actividad no cuenta con limitantes.</t>
    </r>
  </si>
  <si>
    <t>PAO-GD-2022-12</t>
  </si>
  <si>
    <t>Definir los instrumentos archivísticos y herramientas que deben ser actualizados.</t>
  </si>
  <si>
    <t>1 Reunión para revisión de Instrumentos y Herramientas archivísticas</t>
  </si>
  <si>
    <t>1 acta de Reunión de revisión de Instrumentos y Herramientas archivísticas</t>
  </si>
  <si>
    <r>
      <rPr>
        <b/>
        <sz val="12"/>
        <rFont val="Arial"/>
        <family val="2"/>
      </rPr>
      <t xml:space="preserve">Tercer Trimestre: </t>
    </r>
    <r>
      <rPr>
        <sz val="12"/>
        <rFont val="Arial"/>
        <family val="2"/>
      </rPr>
      <t>Se realizar reunión con profesional del área en la cual se revisan los instrumentos archivisticos establecidos por el AGN y se definen cuales deben ser actualizados en el instituto.</t>
    </r>
  </si>
  <si>
    <r>
      <rPr>
        <b/>
        <sz val="12"/>
        <rFont val="Arial"/>
        <family val="2"/>
      </rPr>
      <t>Tercer Trimestre:</t>
    </r>
    <r>
      <rPr>
        <sz val="12"/>
        <rFont val="Arial"/>
        <family val="2"/>
      </rPr>
      <t xml:space="preserve"> 
1. Acta de reunión realizada.</t>
    </r>
  </si>
  <si>
    <r>
      <rPr>
        <b/>
        <sz val="12"/>
        <rFont val="Arial"/>
        <family val="2"/>
      </rPr>
      <t>Tercer Trimestre:</t>
    </r>
    <r>
      <rPr>
        <sz val="12"/>
        <rFont val="Arial"/>
        <family val="2"/>
      </rPr>
      <t xml:space="preserve"> Esta actividad no cuenta con limitantes</t>
    </r>
  </si>
  <si>
    <t>PAO-GD-2022-13</t>
  </si>
  <si>
    <t>Actualizar los instrumentos archivísticos y herramientas definidos.</t>
  </si>
  <si>
    <t>100% de los instrumentos definidos actualizados</t>
  </si>
  <si>
    <t>Instrumentos y herramientas actualizadas y publicadas</t>
  </si>
  <si>
    <r>
      <rPr>
        <b/>
        <sz val="12"/>
        <rFont val="Arial"/>
        <family val="2"/>
      </rPr>
      <t xml:space="preserve">Tercer Trimestre: </t>
    </r>
    <r>
      <rPr>
        <sz val="12"/>
        <rFont val="Arial"/>
        <family val="2"/>
      </rPr>
      <t xml:space="preserve">Se adelanta tabulación de encuestas para posterior actualización de TRD, CCD y TCA, es importante aclarar que a partir de esta tabulación, la cual aún no culmina, sale la información para la actualización de los instrumentos mencionados </t>
    </r>
  </si>
  <si>
    <r>
      <rPr>
        <b/>
        <sz val="12"/>
        <rFont val="Arial"/>
        <family val="2"/>
      </rPr>
      <t xml:space="preserve">Tercer Trimestre: 
</t>
    </r>
    <r>
      <rPr>
        <sz val="12"/>
        <rFont val="Arial"/>
        <family val="2"/>
      </rPr>
      <t>1.</t>
    </r>
    <r>
      <rPr>
        <b/>
        <sz val="12"/>
        <rFont val="Arial"/>
        <family val="2"/>
      </rPr>
      <t xml:space="preserve"> </t>
    </r>
    <r>
      <rPr>
        <sz val="12"/>
        <rFont val="Arial"/>
        <family val="2"/>
      </rPr>
      <t>Documento en excel con tabulación adelantada.</t>
    </r>
  </si>
  <si>
    <r>
      <rPr>
        <b/>
        <sz val="12"/>
        <rFont val="Arial"/>
        <family val="2"/>
      </rPr>
      <t>Tercer Trimestre:</t>
    </r>
    <r>
      <rPr>
        <sz val="12"/>
        <rFont val="Arial"/>
        <family val="2"/>
      </rPr>
      <t xml:space="preserve"> Se está realizando la tabulación de encuestas para proceder con la actualización de los instrumentos archivísticos. </t>
    </r>
  </si>
  <si>
    <t>PAO-GD-2022-14</t>
  </si>
  <si>
    <t>Elaborar el esquema de metadatos</t>
  </si>
  <si>
    <t>1 Esquema de metadatos oficializado</t>
  </si>
  <si>
    <t>1 esquema de metadatoss</t>
  </si>
  <si>
    <r>
      <rPr>
        <b/>
        <sz val="12"/>
        <rFont val="Arial"/>
        <family val="2"/>
      </rPr>
      <t>Tercer Trimestre:</t>
    </r>
    <r>
      <rPr>
        <sz val="12"/>
        <rFont val="Arial"/>
        <family val="2"/>
      </rPr>
      <t xml:space="preserve"> No se adjuntan evidencias.</t>
    </r>
  </si>
  <si>
    <t>PAO-GD-2022-15</t>
  </si>
  <si>
    <t>Elaborar la politica de documento electrónico.</t>
  </si>
  <si>
    <t>1 Politica de documento electrónico oficializada</t>
  </si>
  <si>
    <t>1 politica de documento electrónico</t>
  </si>
  <si>
    <r>
      <rPr>
        <b/>
        <sz val="12"/>
        <rFont val="Arial"/>
        <family val="2"/>
      </rPr>
      <t>Tercer Trimestre:</t>
    </r>
    <r>
      <rPr>
        <sz val="12"/>
        <rFont val="Arial"/>
        <family val="2"/>
      </rPr>
      <t xml:space="preserve"> Se elabora una primer versión de la política de documento electrónico, la cual aún tiene pendiente ajustes.</t>
    </r>
  </si>
  <si>
    <r>
      <rPr>
        <b/>
        <sz val="12"/>
        <rFont val="Arial"/>
        <family val="2"/>
      </rPr>
      <t>Tercer Trimestre:</t>
    </r>
    <r>
      <rPr>
        <sz val="12"/>
        <rFont val="Arial"/>
        <family val="2"/>
      </rPr>
      <t xml:space="preserve"> 
1. Política de Documento Electrónico de Archivo</t>
    </r>
  </si>
  <si>
    <r>
      <rPr>
        <b/>
        <sz val="12"/>
        <rFont val="Arial"/>
        <family val="2"/>
      </rPr>
      <t>Tercer Trimestre:</t>
    </r>
    <r>
      <rPr>
        <sz val="12"/>
        <rFont val="Arial"/>
        <family val="2"/>
      </rPr>
      <t xml:space="preserve"> La limitante que presenta esta actividad es que no se ha designado un equipo o persona para el continuar desarrollando esta actividad.</t>
    </r>
  </si>
  <si>
    <t>Realizar actividades de la estrategia  de transparencia  del PAAC
PAI-GD-2022-11</t>
  </si>
  <si>
    <t>PAO-GD-2022-16</t>
  </si>
  <si>
    <t>Actualizar y publicar los activos de información en la página web y en el portal de Datos Abiertos del Estado Colombiano</t>
  </si>
  <si>
    <t>Activos de información actualizados y publicados</t>
  </si>
  <si>
    <t>Base de datos con registros de Activos de Información y Link de Publicación</t>
  </si>
  <si>
    <r>
      <rPr>
        <b/>
        <sz val="12"/>
        <rFont val="Arial"/>
        <family val="2"/>
      </rPr>
      <t>Tercer Trimestre:</t>
    </r>
    <r>
      <rPr>
        <sz val="12"/>
        <rFont val="Arial"/>
        <family val="2"/>
      </rPr>
      <t xml:space="preserve"> Se realiza una primera consolidación de Registro de Activos de acuerdo con la información suministrada por las diferentes dependencias de la entidad.</t>
    </r>
  </si>
  <si>
    <r>
      <rPr>
        <b/>
        <sz val="12"/>
        <rFont val="Arial"/>
        <family val="2"/>
      </rPr>
      <t xml:space="preserve">Tercer Trimestre: </t>
    </r>
    <r>
      <rPr>
        <sz val="12"/>
        <rFont val="Arial"/>
        <family val="2"/>
      </rPr>
      <t>Consolidado de registro de activos.</t>
    </r>
  </si>
  <si>
    <t>PAO-GD-2022-17</t>
  </si>
  <si>
    <t xml:space="preserve">Actualizar y publicar el índice de información clasificada y reservada en la página web y en el portal de Datos Abiertos del Estado Colombiano </t>
  </si>
  <si>
    <t>Índice de Información Clasificada y Reservada actualizado y publicado</t>
  </si>
  <si>
    <t>Base de datos de Índice de Información Clasificada y Reservada y Link de Publicación</t>
  </si>
  <si>
    <t>Actividades operativas para el normal funcionamiento administrativo de la Entidad.</t>
  </si>
  <si>
    <t>PAO-GD-2022-18</t>
  </si>
  <si>
    <t>Realizar la radicación y distribución de los documentos entrantes y salientes del Instituto.</t>
  </si>
  <si>
    <t>Atender el 100% de las solicitudes de radicación</t>
  </si>
  <si>
    <t>3 Bases de datos de radicación (IE, EE y ER)</t>
  </si>
  <si>
    <r>
      <rPr>
        <b/>
        <sz val="12"/>
        <color rgb="FF000000"/>
        <rFont val="Arial"/>
        <family val="2"/>
      </rPr>
      <t>Primer Trimestre:</t>
    </r>
    <r>
      <rPr>
        <sz val="12"/>
        <color rgb="FF000000"/>
        <rFont val="Arial"/>
        <family val="2"/>
      </rPr>
      <t xml:space="preserve"> Se recibieron y tramitaron todas las comunicaciones oficiales que llegaronn por medio de la ventanilla única de radicación y el correo electrónico designado para ello, las comunicaciones oficiales se dividen de la siguiente manera: Interna Enviada, Externa Enviada y Externa Recibida. En el primer trimestre se radican 2.364 IR, 853 EE y 784 ER para un total de 4.007 comunicaciones oficiales radicadas, atendiendo así el 100% de solicitudes de radicación recibidas</t>
    </r>
  </si>
  <si>
    <r>
      <rPr>
        <b/>
        <sz val="12"/>
        <color theme="1"/>
        <rFont val="Arial"/>
        <family val="2"/>
      </rPr>
      <t>Primer Trimestre:</t>
    </r>
    <r>
      <rPr>
        <sz val="12"/>
        <color theme="1"/>
        <rFont val="Arial"/>
        <family val="2"/>
      </rPr>
      <t xml:space="preserve"> Bases de datos del sistema CORDIS con todos los radicados mencionados.</t>
    </r>
  </si>
  <si>
    <r>
      <rPr>
        <b/>
        <sz val="12"/>
        <color theme="1"/>
        <rFont val="Arial"/>
        <family val="2"/>
      </rPr>
      <t xml:space="preserve">Primer Trimestre: </t>
    </r>
    <r>
      <rPr>
        <sz val="12"/>
        <color theme="1"/>
        <rFont val="Arial"/>
        <family val="2"/>
      </rPr>
      <t>Esta actividad no presenta limitantes.</t>
    </r>
  </si>
  <si>
    <r>
      <rPr>
        <b/>
        <sz val="12"/>
        <color rgb="FF000000"/>
        <rFont val="Arial"/>
        <family val="2"/>
      </rPr>
      <t>Segundo Trimestre:</t>
    </r>
    <r>
      <rPr>
        <sz val="12"/>
        <color rgb="FF000000"/>
        <rFont val="Arial"/>
        <family val="2"/>
      </rPr>
      <t xml:space="preserve"> El equipo de radicación diariamente recibió y tramitó todas las comunicaciones oficiales que llegaron por medio de la ventanilla única de radicación y el correo electrónico designado para ello, las comunicaciones oficiales se dividen de la siguiente manera: Interna Enviada, Externa Enviada y Externa Recibida. En el segundo trimestre se radicaron 1.505 IR, 1.021 EE y 969 ER para un total de 2.095 comunicaciones oficiales radicadas,  atendiendo así el 100% de solicitudes de radicación recibidas</t>
    </r>
  </si>
  <si>
    <r>
      <rPr>
        <b/>
        <sz val="12"/>
        <color theme="1"/>
        <rFont val="Arial"/>
        <family val="2"/>
      </rPr>
      <t>Segundo Trimestre:</t>
    </r>
    <r>
      <rPr>
        <sz val="12"/>
        <color theme="1"/>
        <rFont val="Arial"/>
        <family val="2"/>
      </rPr>
      <t xml:space="preserve"> Bases de datos las cuales arroja el sistema CORDIS con todos los radicados mencionados.</t>
    </r>
  </si>
  <si>
    <r>
      <rPr>
        <b/>
        <sz val="12"/>
        <color theme="1"/>
        <rFont val="Arial"/>
        <family val="2"/>
      </rPr>
      <t>Segundo Trimestre:</t>
    </r>
    <r>
      <rPr>
        <sz val="12"/>
        <color theme="1"/>
        <rFont val="Arial"/>
        <family val="2"/>
      </rPr>
      <t xml:space="preserve"> Esta actividad no presenta limitantes.</t>
    </r>
  </si>
  <si>
    <r>
      <rPr>
        <b/>
        <sz val="12"/>
        <rFont val="Arial"/>
        <family val="2"/>
      </rPr>
      <t>Tercer Trimestre:</t>
    </r>
    <r>
      <rPr>
        <sz val="12"/>
        <rFont val="Arial"/>
        <family val="2"/>
      </rPr>
      <t xml:space="preserve"> El equipo de radicación diariamente recibió y tramitó todas las comunicaciones oficiales que llegaron por medio de la ventanilla única de radicación y el correo electrónico designado para ello, las comunicaciones oficiales se dividen de la siguiente manera: Interna Enviada, Externa Enviada y Externa Recibida. En el tercer trimestre se radicaron 960 IE, 1.143 EE y 1.116 ER para un total de 3.219 comunicaciones oficiales radicadas,  atendiendo así el 100% de solicitudes de radicación recibidas.</t>
    </r>
  </si>
  <si>
    <r>
      <rPr>
        <b/>
        <sz val="12"/>
        <rFont val="Arial"/>
        <family val="2"/>
      </rPr>
      <t>Tercer Trimestre:</t>
    </r>
    <r>
      <rPr>
        <sz val="12"/>
        <rFont val="Arial"/>
        <family val="2"/>
      </rPr>
      <t xml:space="preserve"> 
1. Base de datos las cuales arroja el sistema CORDIS con todos los radicados mencionados.</t>
    </r>
  </si>
  <si>
    <r>
      <rPr>
        <b/>
        <sz val="12"/>
        <rFont val="Arial"/>
        <family val="2"/>
      </rPr>
      <t>Tercer Trimestre:</t>
    </r>
    <r>
      <rPr>
        <sz val="12"/>
        <rFont val="Arial"/>
        <family val="2"/>
      </rPr>
      <t xml:space="preserve"> Esta actividad no presenta limitantes.</t>
    </r>
  </si>
  <si>
    <t>PAO-GD-2022-19</t>
  </si>
  <si>
    <t>Atender las solicitudes de prestamos y consultas de los expedientes de archivo Central, Gestión y Misional.</t>
  </si>
  <si>
    <t>Atender el 100% de las solicitudes de prestamos y consultas</t>
  </si>
  <si>
    <t>3 Bases de datos de préstamos y consultas atendidas (Archivo Central, Archivo Misional y Archivo OAJ)</t>
  </si>
  <si>
    <r>
      <rPr>
        <b/>
        <sz val="12"/>
        <color rgb="FF000000"/>
        <rFont val="Arial"/>
        <family val="2"/>
      </rPr>
      <t xml:space="preserve">Primer Trimestre: </t>
    </r>
    <r>
      <rPr>
        <sz val="12"/>
        <color rgb="FF000000"/>
        <rFont val="Arial"/>
        <family val="2"/>
      </rPr>
      <t>Se atendieron las solicitudes de prestamos y consultas. Durante el primer trimestre el Archivo Misional atiende 57 prestamos y 21 consultas, el Archivo OAJ atiende 651 prestamos y 89 consultas y el Archivo Central atiende 190 prestamos y 10 consultas. Lo anterior para un total de 898 prestamos y 120 consultas, atendiendo así el 100% de solicitudes de préstamos y consultas recibidas</t>
    </r>
  </si>
  <si>
    <r>
      <rPr>
        <b/>
        <sz val="12"/>
        <color theme="1"/>
        <rFont val="Arial"/>
        <family val="2"/>
      </rPr>
      <t>Primer Trimestre:</t>
    </r>
    <r>
      <rPr>
        <sz val="12"/>
        <color theme="1"/>
        <rFont val="Arial"/>
        <family val="2"/>
      </rPr>
      <t xml:space="preserve"> Bases de datos que cada archivo maneja para dar seguimiento a los préstamos y consultas atendidas.</t>
    </r>
  </si>
  <si>
    <r>
      <rPr>
        <b/>
        <sz val="12"/>
        <color theme="1"/>
        <rFont val="Arial"/>
        <family val="2"/>
      </rPr>
      <t>Primer Trimestre</t>
    </r>
    <r>
      <rPr>
        <sz val="12"/>
        <color theme="1"/>
        <rFont val="Arial"/>
        <family val="2"/>
      </rPr>
      <t>: Esta actividad no presenta limitantes.</t>
    </r>
  </si>
  <si>
    <r>
      <rPr>
        <b/>
        <sz val="12"/>
        <color rgb="FF000000"/>
        <rFont val="Arial"/>
        <family val="2"/>
      </rPr>
      <t>Segundo Trimestre:</t>
    </r>
    <r>
      <rPr>
        <sz val="12"/>
        <color rgb="FF000000"/>
        <rFont val="Arial"/>
        <family val="2"/>
      </rPr>
      <t xml:space="preserve"> Los archivos custodiados por el área de Administración Documental constantemente recibieron solicitudes de prestamos y consultas las cuales fueron atendidas en su totalidad por el equipo. Durante el segundo trimestre el Archivo Misional atendió 120 préstamos y 25 consultas, el Archivo OAJ atendió 523 prestamos y 186 consultas y el Archivo Central atendió 169 prestamos y 44 consultas. Lo anterior para un total de 812 prestamos y 255 consultas, atendiendo así el 100% de solicitudes de préstamos y consultas recibidas</t>
    </r>
  </si>
  <si>
    <r>
      <rPr>
        <b/>
        <sz val="12"/>
        <color theme="1"/>
        <rFont val="Arial"/>
        <family val="2"/>
      </rPr>
      <t xml:space="preserve">Segundo Trimestre: </t>
    </r>
    <r>
      <rPr>
        <sz val="12"/>
        <color theme="1"/>
        <rFont val="Arial"/>
        <family val="2"/>
      </rPr>
      <t>Bases de datos que cada archivo maneja para dar seguimiento a los prestamos y consultas atendidas.</t>
    </r>
  </si>
  <si>
    <r>
      <rPr>
        <b/>
        <sz val="12"/>
        <rFont val="Arial"/>
        <family val="2"/>
      </rPr>
      <t>Tercer Trimestre:</t>
    </r>
    <r>
      <rPr>
        <sz val="12"/>
        <rFont val="Arial"/>
        <family val="2"/>
      </rPr>
      <t xml:space="preserve"> Los archivos custodiados por el área de Administración Documental constantemente recibieron solicitudes de prestamos y consultas las cuales fueron atendidas en su totalidad por el equipo. Durante el tercer trimestre el Archivo Misional atendió 62 préstamos y 43 consultas, el Archivo OAJ atendió 434 prestamos y 545 consultas y el Archivo Central atendió 123 prestamos y 141 consultas. Lo anterior para un total de 619 prestamos y 729 consultas, atendiendo así el 100% de solicitudes de préstamos y consultas recibidas</t>
    </r>
  </si>
  <si>
    <r>
      <rPr>
        <b/>
        <sz val="12"/>
        <rFont val="Arial"/>
        <family val="2"/>
      </rPr>
      <t>Tercer Trimestre:</t>
    </r>
    <r>
      <rPr>
        <sz val="12"/>
        <rFont val="Arial"/>
        <family val="2"/>
      </rPr>
      <t xml:space="preserve"> 
Bases de datos que cada archivo maneja para dar seguimiento a los prestamos y consultas atendidas.
1. Préstamos y consultas misional
2. Préstamos y consultas OAJ
3. Préstamos y consultas central</t>
    </r>
  </si>
  <si>
    <t>PAO-GD-2022-20</t>
  </si>
  <si>
    <t>Recepcionar e incluir folios en los expedientes de la serie de Historias Sociales de los Asistidos.</t>
  </si>
  <si>
    <t>Atender el 100% de las solicitudes de inclusión de folios</t>
  </si>
  <si>
    <t>1 Base de datos de folios recibidos por Archivo Misional</t>
  </si>
  <si>
    <r>
      <rPr>
        <b/>
        <sz val="12"/>
        <color rgb="FF000000"/>
        <rFont val="Arial"/>
        <family val="2"/>
      </rPr>
      <t>Primer Trimestre:</t>
    </r>
    <r>
      <rPr>
        <sz val="12"/>
        <color rgb="FF000000"/>
        <rFont val="Arial"/>
        <family val="2"/>
      </rPr>
      <t xml:space="preserve"> Se atendieron las solicitudes de inclusión de folios en los expedientes de las historias sociales de los asistidos, durante el primer trimestre el archivo misional realiza un total de 2 recepciones en las cuales se reciben un total de 272 expedientes, atendiendo así el 100% de solicitudes de inclusión de folios recibidas</t>
    </r>
  </si>
  <si>
    <r>
      <rPr>
        <b/>
        <sz val="12"/>
        <rFont val="Arial"/>
        <family val="2"/>
      </rPr>
      <t>Primer Trimestre:</t>
    </r>
    <r>
      <rPr>
        <sz val="12"/>
        <rFont val="Arial"/>
        <family val="2"/>
      </rPr>
      <t xml:space="preserve"> Formato para el control de esta recepción de folios.</t>
    </r>
  </si>
  <si>
    <r>
      <rPr>
        <b/>
        <sz val="12"/>
        <color rgb="FF000000"/>
        <rFont val="Arial"/>
        <family val="2"/>
      </rPr>
      <t>Segundo Trimestre:</t>
    </r>
    <r>
      <rPr>
        <sz val="12"/>
        <color rgb="FF000000"/>
        <rFont val="Arial"/>
        <family val="2"/>
      </rPr>
      <t xml:space="preserve"> El equipo a cargo del archivo misional constantemente recibió folios  con el fin de ser incluidos en los expedientes de las historias sociales de los asistidos, durante el segundo trimestre el archivo misional realizó un total de 5 recepciones en las cuales se recibieron un total de 18 expedientes, atendiendo así el 100% de solicitudes de inclusión de folios recibidas</t>
    </r>
  </si>
  <si>
    <r>
      <rPr>
        <b/>
        <sz val="12"/>
        <color theme="1"/>
        <rFont val="Arial"/>
        <family val="2"/>
      </rPr>
      <t>Segundo Trimestre:</t>
    </r>
    <r>
      <rPr>
        <sz val="12"/>
        <color theme="1"/>
        <rFont val="Arial"/>
        <family val="2"/>
      </rPr>
      <t xml:space="preserve"> Formato para el control de esta recepción de folios.</t>
    </r>
  </si>
  <si>
    <r>
      <rPr>
        <b/>
        <sz val="12"/>
        <color theme="1"/>
        <rFont val="Arial"/>
        <family val="2"/>
      </rPr>
      <t xml:space="preserve">Segundo Trimestre: </t>
    </r>
    <r>
      <rPr>
        <sz val="12"/>
        <color theme="1"/>
        <rFont val="Arial"/>
        <family val="2"/>
      </rPr>
      <t>Esta actividad no presenta limitantes.</t>
    </r>
  </si>
  <si>
    <r>
      <rPr>
        <b/>
        <sz val="12"/>
        <rFont val="Arial"/>
        <family val="2"/>
      </rPr>
      <t>Tercer Trimestre:</t>
    </r>
    <r>
      <rPr>
        <sz val="12"/>
        <rFont val="Arial"/>
        <family val="2"/>
      </rPr>
      <t xml:space="preserve"> El equipo a cargo del archivo misional constantemente recibió folios  con el fin de ser incluidos en los expedientes de las historias sociales de los asistidos, durante el segundo trimestre el archivo misional realizó un total de 52recepciones en las cuales se recibieron un total de 49 expedientes, atendiendo así el 100% de solicitudes de inclusión de folios recibidas</t>
    </r>
  </si>
  <si>
    <r>
      <rPr>
        <b/>
        <sz val="12"/>
        <rFont val="Arial"/>
        <family val="2"/>
      </rPr>
      <t>Tercer Trimestre:</t>
    </r>
    <r>
      <rPr>
        <sz val="12"/>
        <rFont val="Arial"/>
        <family val="2"/>
      </rPr>
      <t xml:space="preserve"> 
1. Formato para el control de recepción de folios.</t>
    </r>
  </si>
  <si>
    <t>PAO-GD-2022-21</t>
  </si>
  <si>
    <t>Recepcionar e incluir folios en los expedientes de la serie de Contratos.</t>
  </si>
  <si>
    <t>1 Base de datos de folios recibidos por Archivo OAJ</t>
  </si>
  <si>
    <r>
      <rPr>
        <b/>
        <sz val="12"/>
        <color rgb="FF000000"/>
        <rFont val="Arial"/>
        <family val="2"/>
      </rPr>
      <t xml:space="preserve">Primer Trimestre: </t>
    </r>
    <r>
      <rPr>
        <sz val="12"/>
        <color rgb="FF000000"/>
        <rFont val="Arial"/>
        <family val="2"/>
      </rPr>
      <t>Se atendieron las solicitudes de inclusión de folios en los expedientes de los CPS, durante el primer trimestre se hacen un total de 72 recepciones en las cuales se reciben un total de 47.670 folios y se incluyen en los expedientes correspondientes, atendiendo así el 100% de solicitudes de inclusión de folios recibidas</t>
    </r>
  </si>
  <si>
    <r>
      <rPr>
        <b/>
        <sz val="12"/>
        <color theme="1"/>
        <rFont val="Arial"/>
        <family val="2"/>
      </rPr>
      <t xml:space="preserve">Primer Trimestre: </t>
    </r>
    <r>
      <rPr>
        <sz val="12"/>
        <color theme="1"/>
        <rFont val="Arial"/>
        <family val="2"/>
      </rPr>
      <t>Formato para el control de esta recepción de folios.</t>
    </r>
  </si>
  <si>
    <r>
      <rPr>
        <b/>
        <sz val="12"/>
        <color rgb="FF000000"/>
        <rFont val="Arial"/>
        <family val="2"/>
      </rPr>
      <t>Segundo Trimestre:</t>
    </r>
    <r>
      <rPr>
        <sz val="12"/>
        <color rgb="FF000000"/>
        <rFont val="Arial"/>
        <family val="2"/>
      </rPr>
      <t xml:space="preserve"> El equipo a cargo del archivo de la Oficina Asesora Juridica recibió documentación correspondiente a folios sueltos para su inclusión en los expedientes de los CPS, durante el segundo trimestre se hicieron un total de 97 recepciones en las cuales se recibieron un total de 48.689 folios y se incluyeron en los expedientes correspondientes, atendiendo así el 100% de solicitudes de inclusión de folios recibidas</t>
    </r>
  </si>
  <si>
    <r>
      <rPr>
        <b/>
        <sz val="12"/>
        <color theme="1"/>
        <rFont val="Arial"/>
        <family val="2"/>
      </rPr>
      <t xml:space="preserve">Segundo Trimestre: </t>
    </r>
    <r>
      <rPr>
        <sz val="12"/>
        <color theme="1"/>
        <rFont val="Arial"/>
        <family val="2"/>
      </rPr>
      <t>Formato para el control de ésta recepción de folios.</t>
    </r>
  </si>
  <si>
    <r>
      <rPr>
        <b/>
        <sz val="12"/>
        <rFont val="Arial"/>
        <family val="2"/>
      </rPr>
      <t>Tercer Trimestre:</t>
    </r>
    <r>
      <rPr>
        <sz val="12"/>
        <rFont val="Arial"/>
        <family val="2"/>
      </rPr>
      <t xml:space="preserve"> El equipo a cargo del archivo de la Oficina Asesora Juridica recibió documentación correspondiente a folios sueltos para su inclusión en los expedientes de los CPS, durante el tercer trimestre se hicieron un total de 71 recepciones en las cuales se recibieron un total de 39,523 folios y se incluyeron en los expedientes correspondientes, atendiendo así el 100% de solicitudes de inclusión de folios recibidas</t>
    </r>
  </si>
  <si>
    <r>
      <rPr>
        <b/>
        <sz val="12"/>
        <rFont val="Arial"/>
        <family val="2"/>
      </rPr>
      <t xml:space="preserve">Tercer Trimestre: 
1. </t>
    </r>
    <r>
      <rPr>
        <sz val="12"/>
        <rFont val="Arial"/>
        <family val="2"/>
      </rPr>
      <t>Formato para el control de recepción de folios.</t>
    </r>
  </si>
  <si>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</si>
  <si>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</si>
  <si>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</si>
  <si>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</si>
  <si>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</si>
  <si>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</si>
  <si>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</si>
  <si>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</si>
  <si>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</si>
  <si>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Mejorar el desempeño institucional frente a las políticas de Transparencia, Acceso a la Información y lucha contra la Corrupción permitiendo mitigar los riesgos de corrupción  y  Cerrar las brechas organizacionales para mejorar la gestión del instituto a las anteriores se le formulan acciones
Se incluyen actividades para las acciones de las iniciativas  de Implementación, desarrollo, interiorización y apropiación de las políticas de MIPG y Mejorar el desempeño institucional frente a las políticas de Transparencia, Acceso a la Información y lucha contra la Corrupción permitiendo mitigar los riesgos de corrupción.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</si>
  <si>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</si>
  <si>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Planear y ejecutar acciones que fortalezcan el manejo, conservación y preservación de la información producida y tramitada por el Instituto Distrital para la Protección de la Niñez y la Juventud – IDIPRON.
Implementación, desarrollo, interiorización y apropiación de las políticas de MIPG.
Mejorar el desempeño institucional frente a las políticas de Transparencia, Acceso a la Información y lucha contra la Corrupción permitiendo mitigar los riesgos de corrupción.
Cerrar las brechas organizacionales para mejorar la gestión del instituto</t>
  </si>
  <si>
    <t xml:space="preserve"> </t>
  </si>
  <si>
    <t>APROBADO  POR</t>
  </si>
  <si>
    <t xml:space="preserve">REVISADO POR 
</t>
  </si>
  <si>
    <t xml:space="preserve">
ELABORADO POR 
</t>
  </si>
  <si>
    <t xml:space="preserve">líder de proceso </t>
  </si>
  <si>
    <t>Gestor de planeación</t>
  </si>
  <si>
    <t xml:space="preserve">Nombre y Cargo: </t>
  </si>
  <si>
    <t>Geraldyne Reyes Arenas - Delegada B MIPG Gestión Documental</t>
  </si>
  <si>
    <t>Hugo Alberto Carrillo Gómez - Secretario General  Cód. 054 Grado 02</t>
  </si>
  <si>
    <t>Fecha de aprobación:</t>
  </si>
  <si>
    <t>Fecha de revisión :</t>
  </si>
  <si>
    <t>Responsable de área/dependencia</t>
  </si>
  <si>
    <t>Paola Fragozo - Responsable proceso Gestión Documental</t>
  </si>
  <si>
    <t>MIPG - STAF</t>
  </si>
  <si>
    <t>Nelson Enrique Ramirez  - Profesional equipo MIPG -STAF</t>
  </si>
  <si>
    <t>HOJA DE VIDA Y MONITOREO INDICADOR</t>
  </si>
  <si>
    <t>VIGENCIA DESDE</t>
  </si>
  <si>
    <t>INFORMACIÓN PROCESO</t>
  </si>
  <si>
    <t>TIPO DE PROCESO</t>
  </si>
  <si>
    <t>NOMBRE DEL PROCESO</t>
  </si>
  <si>
    <t>SIGLA</t>
  </si>
  <si>
    <t xml:space="preserve">Apoyo </t>
  </si>
  <si>
    <t>Gestión Documental</t>
  </si>
  <si>
    <t>GDO</t>
  </si>
  <si>
    <t>DEFINICIÓN DEL INDICADOR</t>
  </si>
  <si>
    <t>NOMBRE DEL INDICADOR</t>
  </si>
  <si>
    <t>TIPO</t>
  </si>
  <si>
    <t>CÓDIGO DE INDICADOR</t>
  </si>
  <si>
    <t>Indice de cumplimiento del PINAR</t>
  </si>
  <si>
    <t>Indicador Estratégico / Indicador de Gestión</t>
  </si>
  <si>
    <t>IN-PEI/GES-GDO-001</t>
  </si>
  <si>
    <t>02</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</si>
  <si>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</si>
  <si>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</si>
  <si>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</si>
  <si>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</si>
  <si>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</si>
  <si>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Mejorar la gestión de la Entidad y la toma oportuna de decisiones mediante la estandarización, normalización y regulación de  la producción, administración, custodia y conservación de la información.</t>
  </si>
  <si>
    <t>N/A</t>
  </si>
  <si>
    <t>OBJETIVO DEL INDICADOR</t>
  </si>
  <si>
    <t>TIPOLOGÍA DE INDICADOR</t>
  </si>
  <si>
    <t>LÍNEA BASE</t>
  </si>
  <si>
    <t>META OBJETIVO</t>
  </si>
  <si>
    <t>META</t>
  </si>
  <si>
    <t xml:space="preserve">PLAZO  DE CUMPLIMIENTO </t>
  </si>
  <si>
    <t>VIGENCIA DE CUMPLIMENTO</t>
  </si>
  <si>
    <t>Verificar el nivel de cumplimiento de los planes definididos y ejecutados a traves de la puesta en marcha del PINAR</t>
  </si>
  <si>
    <t>Resultado</t>
  </si>
  <si>
    <t>2021</t>
  </si>
  <si>
    <t>2022</t>
  </si>
  <si>
    <t>2023</t>
  </si>
  <si>
    <t>2024</t>
  </si>
  <si>
    <t>4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</si>
  <si>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</si>
  <si>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</si>
  <si>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</si>
  <si>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</si>
  <si>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</si>
  <si>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</si>
  <si>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</si>
  <si>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</si>
  <si>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</si>
  <si>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</si>
  <si>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</si>
  <si>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Trimestral</t>
  </si>
  <si>
    <t>99% al 80%</t>
  </si>
  <si>
    <t>&lt;79%</t>
  </si>
  <si>
    <t>Ascendente</t>
  </si>
  <si>
    <t>IDIPRON y entes de control.</t>
  </si>
  <si>
    <t>FUENTE DE INFORMACIÓN</t>
  </si>
  <si>
    <t>FÓRMULA DE CÁLCULO DEL INDICADOR</t>
  </si>
  <si>
    <t>Actas de reuniones - Actas de visitas - Capacitaciones -Evidencias -Cornogramas -Listas de asistencia</t>
  </si>
  <si>
    <t>Promedio de cuplimiento de las actividades</t>
  </si>
  <si>
    <t>COMPORTAMIENTO INDICADOR</t>
  </si>
  <si>
    <t>Meses:</t>
  </si>
  <si>
    <t>MARZO</t>
  </si>
  <si>
    <t>JUNIO</t>
  </si>
  <si>
    <t>SEPTIEMBRE</t>
  </si>
  <si>
    <t>DICIEMBRE</t>
  </si>
  <si>
    <t>Indice de Cumplimiento</t>
  </si>
  <si>
    <t>MONITOREO INDICADOR</t>
  </si>
  <si>
    <t>Periodo</t>
  </si>
  <si>
    <t>Resultado monitoreo</t>
  </si>
  <si>
    <t>Resultado Meta Vigencia</t>
  </si>
  <si>
    <t>Resultado Meta Cuatrienio*</t>
  </si>
  <si>
    <t>* 100% anual equivale al 25% de la vigencia en comparacion del Cuatrienio</t>
  </si>
  <si>
    <t>ANÁLISIS RESULTADO DEL INDICADOR</t>
  </si>
  <si>
    <r>
      <rPr>
        <b/>
        <sz val="10"/>
        <color rgb="FF000000"/>
        <rFont val="Times New Roman"/>
        <family val="1"/>
      </rPr>
      <t xml:space="preserve">PRIMER TRIMESTRE:  </t>
    </r>
    <r>
      <rPr>
        <sz val="10"/>
        <color rgb="FF000000"/>
        <rFont val="Times New Roman"/>
        <family val="1"/>
      </rPr>
      <t xml:space="preserve">El PINAR se compone de 3 planes principales el cual se encuentra distribuido de la suguiente manera: 
El primer plan para la vigencia 2022 comprende una primera actividad la cual indica la intervención archivística del 25%  del FDAC de las Historias Laborales, el cual se conforma por un total de 150 cajas (37,5 metros lineales), en esta actividad el equipo aún no presenta avances teniendo en cuenta que la programación de esta actividad se encuentra para el segundo trimestre en adelante. 
La segunda actividad comprende la intervención archivística del 25% del FDAC de la Oficina Asesora Jurídica, el cual se conforma por un total de 450 cajas (112,5 metros lineales), en esta actividad el equipo a cargo de la intervención del archivo correspondiente a la OAJ durante el primer trimestre se enfoca en la intervención de los expedientes contractuales correspondientes a la vigencia 2014, durante este primer trimestre se intervienen un total de 99 cajas correspondientes a 731 expedientes. 
La tercera actividad indica la intervención y aplicación de las Tablas de Valoración Documental (TVD) al 25% del Fondo Documental Acumulado FDA divido en 5 periodos, el comprende un total de 4.526,5 cajas (1.131,6 metros lineales), en esta actividad el equipo a cargo de la identificación del Fondo Documental Acumulado, trabaja constantemente Identificando cuales expedientes son para conservación total y cuales son para eliminación. Durante el primer trimestre se identifica la documentación de la bodega 1 periodo 1, identificando 180 cajas de las cuales 30 se identifican para conservación total y 150 para eliminación; de igual manera el equipo a cargo de la intervención de esta documentación trabaja constantemente en la intervención de los documentos que a la fecha se han identificado para conservación total, cabe aclarar que esta documentación se viene identificando del Fondo Documental Acumulado que reposa en el archivo central desde la vigencia pasada y que este equipo trabaja constantemente en la intervención de este archivo. Durante el primer trimestre se intervienen un total de 120 cajas.
La cuarta actividad indica realizar 1 visita de seguimiento y control a cada uno de los archivos de gestión de las Unidades de Protección Integral (UPIS) y dependencias administrativas del instituto, donde los profesionales del área de Administración documental realizan una visita técnica de seguimiento a todas las dependencias y UPIS de la entidad revisando la organización de la documentación producida por estas y verificando que se encuentren debidamente organizadas de acuerdo con las Tablas de Retención Documental que aplican a cada dependencia. Durante el mes de Febrero se realizan un total de 12 visitas a dependencias y durante el mes de Marzo se realizan 10 visitas. 
El segundo plan incluido en el PINAR para la vigencia 2022 se compone de las mismas actividades incluidas dentro del Sistema Integrado de Conservación, este a su vez se compone del Plan de Conservación Documental y del Plan de Preservación Digital a Largo Plazo donde las profesionales encargadas de la implementación del estos planes trabajan constantemente en la ejecución de los mismos, para el seguimiento a este plan se manejan matrices independeientes la cuales especifican las actividades a realizar y el porcentaje de avance de estas.
El tercer y último plan del PINAR comprende una única actividad la cual indica la actualización de los procedimientos, formatos, instructivos, manuales y caracterización, en el primer trimestre los profesionales del área de Administración documental trabajan constantemente por mantener actualizados los documentos del área, durante el primer trimestre se evaluan los documentos del área y se comienzan a trabajar en los preliminares de documentos a actualizar para su posterior oficialización.
</t>
    </r>
    <r>
      <rPr>
        <b/>
        <sz val="10"/>
        <color rgb="FF000000"/>
        <rFont val="Times New Roman"/>
        <family val="1"/>
      </rPr>
      <t xml:space="preserve">
</t>
    </r>
    <r>
      <rPr>
        <sz val="10"/>
        <color rgb="FF000000"/>
        <rFont val="Times New Roman"/>
        <family val="1"/>
      </rPr>
      <t xml:space="preserve">El porcentaje que se establece para el indicador corresponde al porcentaje de avance de las actividades PAI-GD-2022-01 a la PAI-GD-2022-08, teniendo en cuenta que estas mismas son las establecidas dentro del PINAR.
</t>
    </r>
    <r>
      <rPr>
        <b/>
        <sz val="10"/>
        <color rgb="FF000000"/>
        <rFont val="Times New Roman"/>
        <family val="1"/>
      </rPr>
      <t xml:space="preserve">
SEGUNDO TRIMESTRE: </t>
    </r>
    <r>
      <rPr>
        <sz val="10"/>
        <color rgb="FF000000"/>
        <rFont val="Times New Roman"/>
        <family val="1"/>
      </rPr>
      <t xml:space="preserve"> El PINAR se compone de 3 planes principales el cual se encuentra distribuido de la suguiente manera: 
El primer plan para la vigencia 2022 comprende una primera actividad la cual indica la intervención archivística del 25%  del FDAC de las Historias Laborales, el cual se conforma por un total de 150 cajas (37,5 metros lineales), en esta actividad el equipo de Administración Documental a cargo de la intervención de Historias Laborales comenzó en esta vigencia con la invetvención de los expedientes que reposan en el Archivo Central ubicado en La Florida. En primera instancia es de aclarar que esta documentación reposa en libros donde un libro contiene los expedientes de varias personas, el equipo se encuentra trabajando en el desempaste de estos libros para posteriormente poder realizar la unificación de expedientes laborales. A la fecha se han desempastado un total de 25 libros y se han unificado un total de 45 expedientes.
La segunda actividad comprende la intervención archivística del 25% del FDAC de la Oficina Asesora Jurídica, el cual se conforma por un total de 450 cajas (112,5 metros lineales), en esta actividad el equipo a cargo de la intervención del archivo correspondiente a la OAJ durante el segundo trimestre se enfoca en la intervención de los expedientes contractuales correspondientes a la vigencia 2014 y 2018, durante este segundo trimestre se intervienen un total de 19 cajas correspondientes a 357 expedientes de la vigencia 2014 y 29  cajas correspondientes a 190 espedientes de la vigencia 2018
La tercera actividad indica la intervención y aplicación de las Tablas de Valoración Documental (TVD) al 25% del Fondo Documental Acumulado FDA divido en 5 periodos, el comprende un total de 4.526,5 cajas (1.131,6 metros lineales), el equipo a cargo de la identificación del Fondo Documental Acumulado, continúa trabajando en la identificación de documentación para conservación total y cuales son para eliminación. Durante el segundo trimestre se continúa identificando la documentación del periodo 1, en este periodo se identifican 270 cajas de las cuales 50 se identifican para conservación total y 220 para eliminación. Con esto se presenta un total de 450 cajas de las cuales se identifican 80 cajas para conservación y 370 cajas de eliminación en el total de la vigencia; de igual manera el equipo a cargo de la intervención de documentación clasificada como conservación total continúa trabajando en la intervención de este archivo, durante el segundo trimestre se intervienen un total de 182 cajas Durante el primer trimestre se intervienen un total de 120 cajas.
La cuarta actividad indica realizar 1 visita de seguimiento y control a cada uno de los archivos de gestión de las Unidades de Protección Integral (UPIS) y dependencias administrativas del instituto, donde los profesionales del área de Administración documental realizan una visita técnica de seguimiento a todas las dependencias y UPIS de la entidad revisando la organización de la documentación producida por estas y verificando que se encuentren debidamente organizadas de acuerdo con las Tablas de Retención Documental que aplican a cada dependencia. Durante el mes de Abril se realizan un total de 12 visitas a dependencias, durante el mes de Mayo se realizan 13 visitas entre dependencias y UPIS y durante el mes de Junio se realizan 10 visitas a UPIS.
El segundo plan incluido en el PINAR para la vigencia 2022 se compone de las mismas actividades incluidas dentro del Sistema Integrado de Conservación, este a su vez se compone del Plan de Conservación Documental y del Plan de Preservación Digital a Largo Plazo donde las profesionales encargadas de la implementación de estos planes continuan trabajando en la implementación de los mismos y se sigue llevando el reporte en la matriz indicada en el primer trimestre.
El tercer y último plan del PINAR comprende una única actividad la cual indica la actualización de los procedimientos, formatos, instructivos, manuales y caracterización, los profesionales del área en acompañamiento de la líder SIGID del área y la oficina asesora de planeación realiza la actualización oportuna de estos documentos, se adjuntan los documentos actualizados y oficializados durante el segundo trimestre. 
Para comenzar se crea el Manual para la organización de Historias Sociales de los asistidos, se crea el Instructivo para el Manejo de Sistema de Monitoreo y el Instructivo de Actuación para la Recuperación de la Documentación en caso de Emergencia. En formatos se actualiza el Memorando, Oficio, Ciucular Interna y Externa y Clasificación de Activos de Información y se crean los formatos de Inclusión de Folios a Expediente Contractual y Transferencia de Folios a Expediente Contractual.
Adicional se continuan revisando los demás documentos del área para su pertinente actualización.
El porcentaje que se establece para el indicador corresponde al porcentaje de avance de las actividades PAI-GD-2022-01 a la PAI-GD-2022-08, teniendo en cuenta que estas mismas son las establecidas dentro del PINAR.</t>
    </r>
  </si>
  <si>
    <r>
      <t xml:space="preserve">
TERCER TRIMESTRE: </t>
    </r>
    <r>
      <rPr>
        <sz val="10"/>
        <color rgb="FF000000"/>
        <rFont val="Times New Roman"/>
        <family val="1"/>
      </rPr>
      <t xml:space="preserve">El PINAR se compone de 3 planes principales el cual se encuentra distribuido de la suguiente manera: 
El primer plan para la vigencia 2022 comprende una primera actividad la cual indica la intervención archivística del 25%  del FDAC de las Historias Laborales, el cual se conforma por un total de 150 cajas (37,5 metros lineales), en esta actividad el equipo de Administración Documental a cargo de la intervención de Historias Laborales comenzó en esta vigencia con la invetvención de los expedientes que reposan en el Archivo Central ubicado en La Florida. Esta actividad no presenta avances para el tercer trimestre.
La segunda actividad comprende la intervención archivística del 25% del FDAC de la Oficina Asesora Jurídica, el cual se conforma por un total de 450 cajas (112,5 metros lineales), en esta actividad el equipo a cargo de la intervención del archivo correspondiente a la OAJ durante el tercer trimestre se enfoca en la intervención de los expedientes contractuales correspondientes a la vigencia 2014 y 2018, durante este tercer trimestre se intervienen un total de 5 cajas correspondientes a 49 expedientes de la vigencia 2014 y 8  cajas correspondientes a 88 espedientes de la vigencia 2018. Se han intervenido 160 cajas de un total de 450 cajas.
La tercera actividad indica la intervención y aplicación de las Tablas de Valoración Documental (TVD) al 25% del Fondo Documental Acumulado FDA divido en 5 periodos, el comprende un total de 4.526,5 cajas (1.131,6 metros lineales), el equipo a cargo de la identificación del Fondo Documental Acumulado, continúa trabajando en la identificación de documentación para conservación total y cuales son para eliminación. Durante el tercer trimestre Se realizó la identificación de documentación para conservación total y cuales son para eliminación. Durante el tercer trimestre se continuó identificando la documentación de los 5 periodos, en este trimestre se identificaron 1.978 cajas de las cuales 169 se identifican para conservación total y 1.809 para eliminación. Con esto se presenta un total de 2.428 cajas (de las cuales se identifican 249 cajas para conservación y 2.179 cajas de eliminación en el total de la vigencia), de un total de 4526,5 cajas. De igual manera durante el tercer trimestre se intervinieron un total de 168 cajas.
La cuarta actividad indica realizar 1 visita de seguimiento y control a cada uno de los archivos de gestión de las Unidades de Protección Integral (UPIS) y dependencias administrativas del instituto, donde los profesionales del área de Administración documental realizan una visita técnica de seguimiento a todas las dependencias y UPIS de la entidad revisando la organización de la documentación producida por estas y verificando que se encuentren debidamente organizadas de acuerdo con las Tablas de Retención Documental que aplican a cada dependencia. Durante tercer trimestre se realiza un total de 2 visitas
El segundo plan incluido en el PINAR para la vigencia 2022 se compone de las mismas actividades incluidas dentro del Sistema Integrado de Conservación, este a su vez se compone del Plan de Conservación Documental y del Plan de Preservación Digital a Largo Plazo, el plan de conservación se sigue trabajando y sus avances se pueden evidenciar en la matriz adjunta, sin embargo, el plan de preservación no presenta avances y por ende no se carga evidencia.
El tercer y último plan del PINAR comprende una única actividad la cual indica la actualización de los procedimientos, formatos, instructivos, manuales y caracterización, los profesionales del área en acompañamiento de la líder SIGID del área y la oficina asesora de planeación realiza la actualización oportuna de estos documentos. En el tercer trimestre se actualiza un único documento, el formato correspondiente a Circular interna y externa, se adjunta el documento actualizado y oficializado durante el tercer trimestre. 
</t>
    </r>
  </si>
  <si>
    <t>LIMITANTES</t>
  </si>
  <si>
    <r>
      <rPr>
        <b/>
        <sz val="10"/>
        <rFont val="Times New Roman"/>
        <family val="1"/>
      </rPr>
      <t xml:space="preserve">PRIMER TRIMESTRE: </t>
    </r>
    <r>
      <rPr>
        <sz val="10"/>
        <rFont val="Times New Roman"/>
        <family val="1"/>
      </rPr>
      <t xml:space="preserve">Las limitantes para el cumplimiento del PINAR radican en los siguientes puntos: la primer limitante para el cumplimiento de la tercera actividad del plan 1 es ingreso a las bodegas 1 y 2, se resalta que en estas dos bodegas reposa la mayoría de la documentación y el ingreso allí se ve limitado ya que los envera se encuentran ubicados justo al lado de estas bodegas. Adicional para el cumplimiento del Plan de Preservación Digital presenta complejidades pues la limitante para la ejecución de este plan se presenta en la falta de presupuesto para la implementación de un Sistema de Gestión de Documento Electronico - SGDEA
</t>
    </r>
    <r>
      <rPr>
        <b/>
        <sz val="10"/>
        <rFont val="Times New Roman"/>
        <family val="1"/>
      </rPr>
      <t xml:space="preserve">SEGUNDO TRIMETRE: </t>
    </r>
    <r>
      <rPr>
        <sz val="10"/>
        <rFont val="Times New Roman"/>
        <family val="1"/>
      </rPr>
      <t xml:space="preserve">Los limitantes para el cumplimiento del PINAR radican en los siguientes puntos: La primer limitante para el cumplimiento de la actividad 1 del plan 1 es la complejidad al desempastar los libros mencionados, en la actividad 2 del plan 1 el segundo trimestre no se cumple con la meta esperada ya que el equipo a cargo de esta actividad trabaja en diferentes contingencias a cauda de  requerimientos de diferentes entes de control, adicional a esto se realiza contingencia a inclusión de folios a expedientes contractuales de la vigencia 2021, documentos que no fueron entregados por las diferentes áreas en los tiempos establecidos. Para la actividad 3 del plan 1 se continua presentando como limitante el ingreso a las bodegas 1 y 2, se resalta que en estas dos bodegan reposa la mayoría de la documentación y el ingreso allí se ve limitado ya que los envera se encuentran ubicados justo al lado de estas bodegas.
Adicional para el cumplimiento del Plan de Preservación Digital del plan 2, presenta complejidades pues la limitante para la ejecución de este, su limitante se presenta en la falta de presupuesto para la implementación de un Sistema de Gestión de Documento Electronico - SGDEA
</t>
    </r>
    <r>
      <rPr>
        <b/>
        <sz val="10"/>
        <rFont val="Times New Roman"/>
        <family val="1"/>
      </rPr>
      <t xml:space="preserve">TERCER TRIMESTRE: </t>
    </r>
    <r>
      <rPr>
        <sz val="10"/>
        <rFont val="Times New Roman"/>
        <family val="1"/>
      </rPr>
      <t xml:space="preserve">Los limitantes para el cumplimiento del PINAR en el tercer trimestre radican en lo siguiente: Se presentan dificultades para la intervención de historias laborales ya que se tiene dificultad con el desempaste de libros, la intervención del archivo de la OAJ no avanza lo suficiente ya que no se ha podido asignar un equipo de trabajo para ejecutar esta actividad, de igual forma sucede con el plan de preservación digital, no se cuenta con personal para la ejecución de este plan. </t>
    </r>
  </si>
  <si>
    <t>CONTROL DE CAMBIOS DEL INDICADOR</t>
  </si>
  <si>
    <t>FECHA</t>
  </si>
  <si>
    <t>CAMBIOS</t>
  </si>
  <si>
    <t>JUSTIFICACIÓN</t>
  </si>
  <si>
    <t>FECHA QUE APLICA LA MODIFICACIÓN</t>
  </si>
  <si>
    <t xml:space="preserve">Creacion del indicador </t>
  </si>
  <si>
    <t>Se crea indicador para la medición de la plataforma estrategica</t>
  </si>
  <si>
    <t>Ajustes a nuevo formato de hoja de indicadores</t>
  </si>
  <si>
    <t>Se requiere de actualización para poder realizar una medición más efectiva del indicador</t>
  </si>
  <si>
    <t>APROBACIÓN</t>
  </si>
  <si>
    <t>ELABORO:</t>
  </si>
  <si>
    <t>GERALDYNE REYES ARENAS</t>
  </si>
  <si>
    <t>CARGO:</t>
  </si>
  <si>
    <t>CONTRATISTA</t>
  </si>
  <si>
    <t>REVISO:</t>
  </si>
  <si>
    <t>PAOLA ALEXANDRA FRAGOZO RODELO</t>
  </si>
  <si>
    <t>CONTRATISTA LÍDER GESTIÓN DOCUMENTAL</t>
  </si>
  <si>
    <t>APROBÓ:</t>
  </si>
  <si>
    <t xml:space="preserve">HUGO ALBERTO CARRILLO GOMEZ </t>
  </si>
  <si>
    <t>SECRETARIO GENERAL</t>
  </si>
  <si>
    <t>REVISIÓN Y SEGUIMIENTO POR LA OAP</t>
  </si>
  <si>
    <t>REVISO OAP:</t>
  </si>
  <si>
    <t>Variación del resultado de la política gestión documental</t>
  </si>
  <si>
    <t>IN-PEI/GES-GDO-002</t>
  </si>
  <si>
    <t xml:space="preserve">Verificar el nivel de cumplimiento de la política de gestión documental del FURAG a través de la comparación de los resultados de una vigencia con respecto a la otra. </t>
  </si>
  <si>
    <t>Impacto</t>
  </si>
  <si>
    <t>Anual</t>
  </si>
  <si>
    <t>97% al 91%</t>
  </si>
  <si>
    <t>&lt;90%</t>
  </si>
  <si>
    <t>Puntaje FURAG - la cual se reciben en los mes de Mayo</t>
  </si>
  <si>
    <t>Resultado política de Gestón Documental del FURAG</t>
  </si>
  <si>
    <t>Variación resultado Furag por Vigencia</t>
  </si>
  <si>
    <t>Resultado Meta cuatrienio*</t>
  </si>
  <si>
    <t>* 98% anual equivale al 25% de la vigencia en comparacion del cuatrienio</t>
  </si>
  <si>
    <r>
      <rPr>
        <b/>
        <sz val="10"/>
        <rFont val="Times New Roman"/>
        <family val="1"/>
      </rPr>
      <t xml:space="preserve">PRIMER TRIMESTRE: </t>
    </r>
    <r>
      <rPr>
        <sz val="10"/>
        <rFont val="Times New Roman"/>
        <family val="1"/>
      </rPr>
      <t xml:space="preserve">Este indicador no se reporta en primer trimestre teniendo en cuenta que su frecuencia de monitoreo es Anual y como se menciona en la fuente de información este puntaje se recibe en el mes de mayo de la presente vigencia.
</t>
    </r>
    <r>
      <rPr>
        <b/>
        <sz val="10"/>
        <rFont val="Times New Roman"/>
        <family val="1"/>
      </rPr>
      <t xml:space="preserve">
SEGUNDO TRIMESTRE:</t>
    </r>
    <r>
      <rPr>
        <sz val="10"/>
        <rFont val="Times New Roman"/>
        <family val="1"/>
      </rPr>
      <t xml:space="preserve"> Este indicador no se reporta en primer trimestre teniendo en cuenta que su frecuencia de monitoreo es Anual y como se menciona en la fuente de información este puntaje se recibe en el mes de mayo de la presente vigencia.
</t>
    </r>
    <r>
      <rPr>
        <b/>
        <sz val="10"/>
        <rFont val="Times New Roman"/>
        <family val="1"/>
      </rPr>
      <t>TERCER TRIMESTRE</t>
    </r>
    <r>
      <rPr>
        <sz val="10"/>
        <rFont val="Times New Roman"/>
        <family val="1"/>
      </rPr>
      <t>: Este indicador no se reporta en primer trimestre teniendo en cuenta que su frecuencia de monitoreo es Anual y como se menciona en la fuente de información este puntaje se recibe en el mes de mayo de la presente vigencia.</t>
    </r>
  </si>
  <si>
    <t>Indicador de Proyecto de inversión</t>
  </si>
  <si>
    <t>Eficacia</t>
  </si>
  <si>
    <t>Mensual</t>
  </si>
  <si>
    <t>1. Fortalecer el reconocimiento ciudadano del desempeño institucional del IDIPRON.</t>
  </si>
  <si>
    <t>Atención Ciudadanía</t>
  </si>
  <si>
    <t>ACI</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</si>
  <si>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</si>
  <si>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</si>
  <si>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</si>
  <si>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Estratégico</t>
  </si>
  <si>
    <t>Eficiencia</t>
  </si>
  <si>
    <t>Descendente</t>
  </si>
  <si>
    <t>Bimestral</t>
  </si>
  <si>
    <t>Comunicaciones</t>
  </si>
  <si>
    <t>COM</t>
  </si>
  <si>
    <t>Misional</t>
  </si>
  <si>
    <t xml:space="preserve">
Diseñar e implementar Metodologías para la evaluación del impacto del proceso en los NNAJ</t>
  </si>
  <si>
    <t>Efectividad</t>
  </si>
  <si>
    <t>3. Determinar las acciones orientadas al cierre de brechas organizacionales.</t>
  </si>
  <si>
    <t>Control Interno disciplinario</t>
  </si>
  <si>
    <t>CID</t>
  </si>
  <si>
    <t xml:space="preserve">
Diseñar y proponer políticas y mejores practicas para fortalece la gestión contractual y cerrar las brechas en materia de gestión contractual </t>
  </si>
  <si>
    <t>Grado</t>
  </si>
  <si>
    <t>Indicador Estratégico / Indicador de Riesgo</t>
  </si>
  <si>
    <t>Calidad</t>
  </si>
  <si>
    <t>Cuatrimestral</t>
  </si>
  <si>
    <t>4. Diseñar e implementar prácticas pedagógicas innovadoras para el desarrollo de capacidades, talentos y oportunidades productivas para los jóvenes.</t>
  </si>
  <si>
    <t>Gestión Ambiental</t>
  </si>
  <si>
    <t>GAM</t>
  </si>
  <si>
    <t>Seguimiento y Control</t>
  </si>
  <si>
    <t xml:space="preserve">
Fortalecer las comunicaciones como eje fundamental para la consolidación de la gestión de la Administración, garantizando la difusión de información producida y recibida a nivel interno y externo</t>
  </si>
  <si>
    <t>Nivel</t>
  </si>
  <si>
    <t>Indicador Estratégico / Indicador de Gestión / Indicador de Riesgo</t>
  </si>
  <si>
    <t>Semestral</t>
  </si>
  <si>
    <t>5. Armonizar el modelo pedagógico a las realidades del siglo XXI.</t>
  </si>
  <si>
    <t>Gestión Contractual</t>
  </si>
  <si>
    <t>GCO</t>
  </si>
  <si>
    <t xml:space="preserve">
Mejorar la gestión de la Entidad y la toma oportuna de decisiones mediante la estandarización, normalización y regulación de  la producción, administración, custodia y conservación de la información.</t>
  </si>
  <si>
    <t>Indicador de Gestión</t>
  </si>
  <si>
    <t>6. Ampliar, diversificar y fortalecer los servicios de la oferta pedagógica del IDIPRON.</t>
  </si>
  <si>
    <t>Gestión Desarrollo Humano</t>
  </si>
  <si>
    <t>GDH</t>
  </si>
  <si>
    <t xml:space="preserve">Actualizar, implementar e institucionalizar el modelo pedagógico del IDIPRON </t>
  </si>
  <si>
    <t>Indicador de Gestión / Indicador de Riesgo</t>
  </si>
  <si>
    <t>Bienal</t>
  </si>
  <si>
    <t>7. Contribuir en la implementación y seguimiento de las políticas públicas sociales que atiendan las realidades de los niños, niñas, adolescentes y jóvenes en el contexto actual de la ciudad.</t>
  </si>
  <si>
    <t>Gestión de Mejoramiento</t>
  </si>
  <si>
    <t>MEJ</t>
  </si>
  <si>
    <t>Adecuar, mantener y proveer mejoras de infraestructura física para la atención integral de NNAJ en el instituto</t>
  </si>
  <si>
    <t>Indicador de Riesgo</t>
  </si>
  <si>
    <t>8. Fortalecer la gestión del conocimiento de la entidad en la atención y prevención de las diversas dinámicas de la calle que afecta a los niños, niñas, adolescentes y jóvenes.</t>
  </si>
  <si>
    <t>Ajustar e implementar oferta institucional de servicios a las políticas publicas diferenciales dirigidas a los NNAJ</t>
  </si>
  <si>
    <t>9. Diseñar e implementar estrategias para el posicionamiento del IDIPRON a nivel distrital, nacional, regional y global.</t>
  </si>
  <si>
    <t>Gestión Financiera</t>
  </si>
  <si>
    <t>GFI</t>
  </si>
  <si>
    <t>Ajustarlos servicios del instituto a las necesidades de los NNAJ</t>
  </si>
  <si>
    <t>Gestión Jurídica</t>
  </si>
  <si>
    <t>GJU</t>
  </si>
  <si>
    <t>Gestión Logística</t>
  </si>
  <si>
    <t>GLO</t>
  </si>
  <si>
    <t xml:space="preserve">Contar con  talento humano idóneo, comprometido, transparente y feliz  que contribuya a cumplir la misionalidad de la entidad
</t>
  </si>
  <si>
    <t>Gestión Tecnológica y de la Información</t>
  </si>
  <si>
    <t>TIC</t>
  </si>
  <si>
    <t xml:space="preserve">Contribuir a la apropiación de la cultura de autocontrol y autoevaluación en los servidores públicos del IDIPRON   </t>
  </si>
  <si>
    <t>Investigación</t>
  </si>
  <si>
    <t>INV</t>
  </si>
  <si>
    <t xml:space="preserve">Diseñar e implementar  estrategias territoriales conforme a las dinámicas de la calle 
</t>
  </si>
  <si>
    <t>Mantenimiento de Bienes</t>
  </si>
  <si>
    <t>MBI</t>
  </si>
  <si>
    <t xml:space="preserve">Diseñar e implementar laboratorios como  espacios pedagógicos y productivos
</t>
  </si>
  <si>
    <t>Modelo Pedagógico</t>
  </si>
  <si>
    <t>MP</t>
  </si>
  <si>
    <t>Diseñar y desarrollar un nuevo sistema de información poblacional para la toma de decisiones</t>
  </si>
  <si>
    <t>Planeación</t>
  </si>
  <si>
    <t>PLA</t>
  </si>
  <si>
    <t>Caracterización de talentos, competencias y habilidades de NNAJ para la actualización constante de la oferta educativa</t>
  </si>
  <si>
    <t>SEG</t>
  </si>
  <si>
    <t xml:space="preserve">Evaluar la gestión de los procesos del IDIPRON y la implementación del MIPG generando valor agregado </t>
  </si>
  <si>
    <t>Servicios Administrativos</t>
  </si>
  <si>
    <t>SAD</t>
  </si>
  <si>
    <t>Fortalecer el servicio de atención a la  ciudadanía bajo los principios de una atención digna, efectiva, de calidad, oportuna, cálida y confiable dando cumplimiento a la política publica distrital de servicio al ciudadano y CONPES distrital 03</t>
  </si>
  <si>
    <t>Fortalecer el servicio de atención a la  ciudadanía bajo los principios de una atención digna, efectiva, de calidad, oportuna, cálida y confiable dando cumplimiento a la política publica distrital de servicio al ciudadano y CONPES distrital 04</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</si>
  <si>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</si>
  <si>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</si>
  <si>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</si>
  <si>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</si>
  <si>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</si>
  <si>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</si>
  <si>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</si>
  <si>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</si>
  <si>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</si>
  <si>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</si>
  <si>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</si>
  <si>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</si>
  <si>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</si>
  <si>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</si>
  <si>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</si>
  <si>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</si>
  <si>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</si>
  <si>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</si>
  <si>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</si>
  <si>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</si>
  <si>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</si>
  <si>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</si>
  <si>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</si>
  <si>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</si>
  <si>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</si>
  <si>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</si>
  <si>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</si>
  <si>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</si>
  <si>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</si>
  <si>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</si>
  <si>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</si>
  <si>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</si>
  <si>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</si>
  <si>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</si>
  <si>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</si>
  <si>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</si>
  <si>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</si>
  <si>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</si>
  <si>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</si>
  <si>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</si>
  <si>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</si>
  <si>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</si>
  <si>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</si>
  <si>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</si>
  <si>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</si>
  <si>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</si>
  <si>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</si>
  <si>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</si>
  <si>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</si>
  <si>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</si>
  <si>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</si>
  <si>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9. INDUSTRIA, INNOVACIÓN E INFRAESTRUCTURA</t>
  </si>
  <si>
    <t>2.2 - Terminar con todas las formas de desnutrición</t>
  </si>
  <si>
    <t>Subdirección técnica administrativa y financiera – gestión documental</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</si>
  <si>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</si>
  <si>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</si>
  <si>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</si>
  <si>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</si>
  <si>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</si>
  <si>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</si>
  <si>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</si>
  <si>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</si>
  <si>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</si>
  <si>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</si>
  <si>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</si>
  <si>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</si>
  <si>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</si>
  <si>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</si>
  <si>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</si>
  <si>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</si>
  <si>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</si>
  <si>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</si>
  <si>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</si>
  <si>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</si>
  <si>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</si>
  <si>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</si>
  <si>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</si>
  <si>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</si>
  <si>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</si>
  <si>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</si>
  <si>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</si>
  <si>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</si>
  <si>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</si>
  <si>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</si>
  <si>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</si>
  <si>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</si>
  <si>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</si>
  <si>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</si>
  <si>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</si>
  <si>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</si>
  <si>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</si>
  <si>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</si>
  <si>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</si>
  <si>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</si>
  <si>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</si>
  <si>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</si>
  <si>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</si>
  <si>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</si>
  <si>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</si>
  <si>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</si>
  <si>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</si>
  <si>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</si>
  <si>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</si>
  <si>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</si>
  <si>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</si>
  <si>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</si>
  <si>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</si>
  <si>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</si>
  <si>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</si>
  <si>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</si>
  <si>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</si>
  <si>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</si>
  <si>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</si>
  <si>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</si>
  <si>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</si>
  <si>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</si>
  <si>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</si>
  <si>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</si>
  <si>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</si>
  <si>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</si>
  <si>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</si>
  <si>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</si>
  <si>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</si>
  <si>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</si>
  <si>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</si>
  <si>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</si>
  <si>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</si>
  <si>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</si>
  <si>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</si>
  <si>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</si>
  <si>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</si>
  <si>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</si>
  <si>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</si>
  <si>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</si>
  <si>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</si>
  <si>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</si>
  <si>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</si>
  <si>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</si>
  <si>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</si>
  <si>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</si>
  <si>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6.5 - Gestión integrada de los recursos hídricos y cooperación transfronteriza</t>
  </si>
  <si>
    <t>6.6 - Proteger y Restaurar los Ecosistemas Hídricos de agua dulce</t>
  </si>
  <si>
    <t>6.A - Ampliar el apoyo en materia de agua y saneamiento para los países en desarrollo</t>
  </si>
  <si>
    <t>6.B - Apoyar el compromiso local en el manejo de agua y saneamiento</t>
  </si>
  <si>
    <t>7.1 - Acceso universal a la energía moderna</t>
  </si>
  <si>
    <t>7.2 - Aumentar el porcentaje global de energía renovable</t>
  </si>
  <si>
    <t>7.3 - Duplicar la mejora en la eficiencia energética</t>
  </si>
  <si>
    <t>7.A - Invertir y Facilitar el Acceso a Investigación y Tecnología en Energía Limpia</t>
  </si>
  <si>
    <t>7.B - Ampliar y mejorar los servicios energéticos para los países en desarrollo</t>
  </si>
  <si>
    <t>8.1 - Crecimiento Económico Sostenible</t>
  </si>
  <si>
    <t>8.2 - Diversificar, innovar y mejorar la productividad económica</t>
  </si>
  <si>
    <t>8.3 - Promover políticas para apoyar la creación de empleo y el crecimiento de las empresas</t>
  </si>
  <si>
    <t>8.4 - Mejorar la eficiencia de los recursos en el consumo y la producción</t>
  </si>
  <si>
    <t>8.5 - Trabajo decente e igualdad de remuneración</t>
  </si>
  <si>
    <t>8.6 - Reducir el desempleo juvenil</t>
  </si>
  <si>
    <t>8.7 - Poner fin a la esclavitud moderna, la trata y el trabajo infantil</t>
  </si>
  <si>
    <t>8.8 - Derechos laborales universales y entornos de trabajo seguros</t>
  </si>
  <si>
    <t>8.9 - Promover Turismo Sostenible y Beneficioso</t>
  </si>
  <si>
    <t>8.10 - Acceso universal a servicios bancarios, de seguros y financieros</t>
  </si>
  <si>
    <t>8.A - Aumentar la ayuda para el comercio a los países en desarrollo</t>
  </si>
  <si>
    <t>8.B - Desarrollar una Estrategia Global de Empleo Juvenil</t>
  </si>
  <si>
    <t>9.1 - Infraestructuras Sostenibles e Inclusivas</t>
  </si>
  <si>
    <t>9.2 - Promover la industrialización inclusiva y sostenible</t>
  </si>
  <si>
    <t>9.3 - Aumentar el acceso a servicios financieros y mercados</t>
  </si>
  <si>
    <t>9.4 - Mejorar todas las industrias e infraestructuras para la sostenibilidad</t>
  </si>
  <si>
    <t>9.5 - Aumentar la investigación y actualizar las tecnologías industriales</t>
  </si>
  <si>
    <t>9.A - Facilitar el desarrollo de infraestructura sostenible</t>
  </si>
  <si>
    <t>9.B - Apoyar la Diversificación Industrial Doméstica y la Adición de Valor</t>
  </si>
  <si>
    <t>9.C - Acceso universal a tecnologías de la información y las comunicaciones</t>
  </si>
  <si>
    <t>10.1 - Reducir las desigualdades de ingresos</t>
  </si>
  <si>
    <t>10.2 - Promover la Inclusión Social, Económica y Política Universales</t>
  </si>
  <si>
    <t>10.3 - Garantizar la igualdad de oportunidades y poner fin a la discriminación</t>
  </si>
  <si>
    <t>10.4 - Adoptar políticas fiscales y sociales que promuevan la igualdad</t>
  </si>
  <si>
    <t>10.5 - Mejorar la regulación de los mercados e instituciones financieras mundiales</t>
  </si>
  <si>
    <t>10.6 - Garantizar la representación de los países en desarrollo en las instituciones financieras</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</si>
  <si>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</si>
  <si>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</si>
  <si>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</si>
  <si>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10.B - Asistencia para el desarrollo e inversión en los países menos desarrollados</t>
  </si>
  <si>
    <t>10.C - Reducir los costos de transacción de las remesas de migrantes</t>
  </si>
  <si>
    <t>11.1 - Vivienda segura y asequible</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</si>
  <si>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</si>
  <si>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</si>
  <si>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</si>
  <si>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</si>
  <si>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</si>
  <si>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</si>
  <si>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</si>
  <si>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</si>
  <si>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</si>
  <si>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</si>
  <si>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</si>
  <si>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</si>
  <si>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</si>
  <si>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</si>
  <si>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</si>
  <si>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</si>
  <si>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</si>
  <si>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</si>
  <si>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</si>
  <si>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</si>
  <si>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</si>
  <si>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</si>
  <si>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</si>
  <si>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</si>
  <si>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</si>
  <si>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</si>
  <si>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</si>
  <si>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</si>
  <si>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</si>
  <si>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</si>
  <si>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</si>
  <si>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</si>
  <si>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</si>
  <si>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</si>
  <si>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</si>
  <si>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</si>
  <si>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</si>
  <si>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</si>
  <si>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</si>
  <si>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</si>
  <si>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</si>
  <si>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</si>
  <si>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</si>
  <si>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</si>
  <si>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</si>
  <si>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</si>
  <si>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</si>
  <si>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</si>
  <si>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</si>
  <si>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</si>
  <si>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</si>
  <si>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</si>
  <si>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</si>
  <si>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</si>
  <si>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</si>
  <si>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</si>
  <si>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</si>
  <si>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</si>
  <si>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</si>
  <si>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</si>
  <si>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</si>
  <si>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</si>
  <si>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</si>
  <si>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</si>
  <si>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</si>
  <si>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</si>
  <si>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</si>
  <si>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</si>
  <si>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</si>
  <si>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</si>
  <si>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</si>
  <si>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</si>
  <si>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</si>
  <si>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</si>
  <si>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</si>
  <si>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</si>
  <si>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</si>
  <si>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</si>
  <si>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</si>
  <si>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</si>
  <si>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</si>
  <si>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</si>
  <si>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</si>
  <si>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</si>
  <si>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</si>
  <si>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</si>
  <si>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</si>
  <si>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</si>
  <si>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</si>
  <si>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</si>
  <si>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</si>
  <si>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</si>
  <si>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</si>
  <si>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</si>
  <si>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</si>
  <si>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</si>
  <si>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</si>
  <si>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</si>
  <si>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</si>
  <si>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</si>
  <si>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</si>
  <si>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</si>
  <si>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</si>
  <si>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</si>
  <si>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</si>
  <si>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</si>
  <si>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</si>
  <si>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</si>
  <si>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</si>
  <si>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</si>
  <si>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</si>
  <si>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</si>
  <si>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</si>
  <si>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</si>
  <si>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</si>
  <si>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</si>
  <si>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</si>
  <si>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</si>
  <si>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</si>
  <si>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</si>
  <si>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</si>
  <si>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</si>
  <si>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</si>
  <si>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</si>
  <si>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</si>
  <si>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</si>
  <si>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</si>
  <si>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</si>
  <si>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</si>
  <si>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</si>
  <si>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</si>
  <si>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</si>
  <si>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</si>
  <si>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</si>
  <si>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</si>
  <si>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</si>
  <si>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</si>
  <si>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</si>
  <si>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</si>
  <si>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</si>
  <si>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</si>
  <si>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</si>
  <si>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</si>
  <si>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</si>
  <si>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</si>
  <si>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</si>
  <si>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</si>
  <si>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</si>
  <si>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</si>
  <si>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</si>
  <si>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</si>
  <si>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</si>
  <si>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</si>
  <si>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</si>
  <si>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</si>
  <si>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</si>
  <si>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</si>
  <si>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</si>
  <si>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</si>
  <si>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</si>
  <si>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</si>
  <si>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</si>
  <si>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</si>
  <si>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</si>
  <si>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</si>
  <si>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</si>
  <si>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</si>
  <si>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</si>
  <si>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</si>
  <si>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</si>
  <si>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</si>
  <si>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</si>
  <si>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</si>
  <si>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</si>
  <si>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DIRECCIONAMIENTO ESTRATÉGICO</t>
  </si>
  <si>
    <t>E-DES-FT-003</t>
  </si>
  <si>
    <t>15</t>
  </si>
  <si>
    <t>PLANEACIÓN</t>
  </si>
  <si>
    <t>E-PLA-FT-028</t>
  </si>
  <si>
    <t>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</si>
</sst>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 #,##0.00_);_(&quot;$&quot;\ * \(#,##0.00\);_(&quot;$&quot;\ * &quot;-&quot;??_);_(@_)"/>
    <numFmt numFmtId="165" formatCode="0.0%"/>
  </numFmts>
  <fonts count="38">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sz val="14"/>
      <color rgb="FF000000"/>
      <name val="Arial"/>
      <family val="2"/>
    </font>
    <font>
      <sz val="14"/>
      <name val="Arial"/>
      <family val="2"/>
    </font>
    <font>
      <b/>
      <sz val="12"/>
      <name val="Arial"/>
      <family val="2"/>
    </font>
    <font>
      <b/>
      <sz val="12"/>
      <color theme="1"/>
      <name val="Arial"/>
      <family val="2"/>
    </font>
    <font>
      <sz val="10"/>
      <color rgb="FF000000"/>
      <name val="Times New Roman"/>
      <family val="1"/>
    </font>
  </fonts>
  <fills count="1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5" tint="0.39997558519241921"/>
        <bgColor indexed="45"/>
      </patternFill>
    </fill>
    <fill>
      <patternFill patternType="solid">
        <fgColor theme="5" tint="0.39997558519241921"/>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theme="3" tint="-0.249977111117893"/>
      </left>
      <right style="medium">
        <color theme="3" tint="-0.249977111117893"/>
      </right>
      <top/>
      <bottom style="medium">
        <color theme="3" tint="-0.249977111117893"/>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medium">
        <color rgb="FF333F4F"/>
      </left>
      <right style="medium">
        <color rgb="FF333F4F"/>
      </right>
      <top/>
      <bottom/>
      <diagonal/>
    </border>
    <border>
      <left style="medium">
        <color indexed="64"/>
      </left>
      <right style="medium">
        <color rgb="FF333F4F"/>
      </right>
      <top style="medium">
        <color theme="3" tint="-0.249977111117893"/>
      </top>
      <bottom/>
      <diagonal/>
    </border>
    <border>
      <left style="medium">
        <color indexed="64"/>
      </left>
      <right style="medium">
        <color rgb="FF333F4F"/>
      </right>
      <top/>
      <bottom style="medium">
        <color theme="3" tint="-0.249977111117893"/>
      </bottom>
      <diagonal/>
    </border>
    <border>
      <left style="medium">
        <color rgb="FF333F4F"/>
      </left>
      <right style="medium">
        <color rgb="FF333F4F"/>
      </right>
      <top style="medium">
        <color theme="3" tint="-0.249977111117893"/>
      </top>
      <bottom/>
      <diagonal/>
    </border>
    <border>
      <left style="medium">
        <color rgb="FF333F4F"/>
      </left>
      <right style="medium">
        <color rgb="FF333F4F"/>
      </right>
      <top/>
      <bottom style="medium">
        <color theme="3" tint="-0.249977111117893"/>
      </bottom>
      <diagonal/>
    </border>
    <border>
      <left style="medium">
        <color rgb="FF333F4F"/>
      </left>
      <right style="medium">
        <color rgb="FF333F4F"/>
      </right>
      <top style="medium">
        <color indexed="64"/>
      </top>
      <bottom/>
      <diagonal/>
    </border>
    <border>
      <left style="medium">
        <color theme="3" tint="-0.249977111117893"/>
      </left>
      <right style="medium">
        <color theme="3" tint="-0.249977111117893"/>
      </right>
      <top style="medium">
        <color rgb="FF000000"/>
      </top>
      <bottom/>
      <diagonal/>
    </border>
    <border>
      <left/>
      <right style="thin">
        <color rgb="FF000000"/>
      </right>
      <top style="medium">
        <color indexed="64"/>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medium">
        <color indexed="64"/>
      </bottom>
      <diagonal/>
    </border>
    <border>
      <left style="medium">
        <color indexed="64"/>
      </left>
      <right style="medium">
        <color indexed="64"/>
      </right>
      <top style="medium">
        <color rgb="FF000000"/>
      </top>
      <bottom/>
      <diagonal/>
    </border>
    <border>
      <left/>
      <right style="hair">
        <color indexed="8"/>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43" fontId="1" fillId="0" borderId="0" applyFont="0" applyFill="0" applyBorder="0" applyAlignment="0" applyProtection="0"/>
    <xf numFmtId="0" fontId="26" fillId="0" borderId="0"/>
  </cellStyleXfs>
  <cellXfs count="528">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3" borderId="33" xfId="0" applyFont="1" applyFill="1" applyBorder="1" applyAlignment="1" applyProtection="1">
      <alignment vertical="center" wrapText="1"/>
      <protection locked="0"/>
    </xf>
    <xf numFmtId="0" fontId="22" fillId="13" borderId="49" xfId="0" applyFont="1" applyFill="1" applyBorder="1" applyAlignment="1" applyProtection="1">
      <alignment vertical="center" wrapText="1"/>
      <protection locked="0"/>
    </xf>
    <xf numFmtId="0" fontId="22" fillId="13" borderId="52" xfId="0" applyFont="1" applyFill="1" applyBorder="1" applyAlignment="1" applyProtection="1">
      <alignment vertical="center" wrapText="1"/>
      <protection locked="0"/>
    </xf>
    <xf numFmtId="0" fontId="22" fillId="13" borderId="6" xfId="0" applyFont="1" applyFill="1" applyBorder="1" applyAlignment="1" applyProtection="1">
      <alignment vertical="center" wrapText="1"/>
      <protection locked="0"/>
    </xf>
    <xf numFmtId="0" fontId="22" fillId="13" borderId="35" xfId="0" applyFont="1" applyFill="1" applyBorder="1" applyAlignment="1" applyProtection="1">
      <alignment vertical="center" wrapText="1"/>
      <protection locked="0"/>
    </xf>
    <xf numFmtId="0" fontId="22" fillId="13" borderId="42" xfId="0" applyFont="1" applyFill="1" applyBorder="1" applyAlignment="1" applyProtection="1">
      <alignment vertical="center" wrapText="1"/>
      <protection locked="0"/>
    </xf>
    <xf numFmtId="1" fontId="9" fillId="8" borderId="7" xfId="0" applyNumberFormat="1" applyFont="1" applyFill="1" applyBorder="1" applyAlignment="1" applyProtection="1">
      <alignment vertical="center" wrapText="1"/>
      <protection locked="0"/>
    </xf>
    <xf numFmtId="9" fontId="10"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20" xfId="0" applyFont="1" applyFill="1" applyBorder="1" applyAlignment="1" applyProtection="1">
      <alignment horizontal="center" vertical="center" wrapText="1"/>
      <protection locked="0"/>
    </xf>
    <xf numFmtId="9" fontId="17" fillId="13" borderId="49" xfId="0" applyNumberFormat="1" applyFont="1" applyFill="1" applyBorder="1" applyAlignment="1" applyProtection="1">
      <alignment horizontal="center" vertical="center" wrapText="1"/>
      <protection locked="0"/>
    </xf>
    <xf numFmtId="9" fontId="17" fillId="13" borderId="6" xfId="0" applyNumberFormat="1" applyFont="1" applyFill="1" applyBorder="1" applyAlignment="1" applyProtection="1">
      <alignment horizontal="center" vertical="center" wrapText="1"/>
      <protection locked="0"/>
    </xf>
    <xf numFmtId="9" fontId="17" fillId="13" borderId="42" xfId="0" applyNumberFormat="1" applyFont="1" applyFill="1" applyBorder="1" applyAlignment="1" applyProtection="1">
      <alignment horizontal="center" vertical="center" wrapText="1"/>
      <protection locked="0"/>
    </xf>
    <xf numFmtId="0" fontId="11" fillId="12" borderId="13" xfId="0"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52"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22" fillId="13" borderId="1" xfId="0" applyFont="1" applyFill="1" applyBorder="1" applyAlignment="1" applyProtection="1">
      <alignment vertical="center" wrapText="1"/>
      <protection locked="0"/>
    </xf>
    <xf numFmtId="9" fontId="17" fillId="13" borderId="1" xfId="0" applyNumberFormat="1" applyFont="1" applyFill="1" applyBorder="1" applyAlignment="1" applyProtection="1">
      <alignment horizontal="center" vertical="center" wrapText="1"/>
      <protection locked="0"/>
    </xf>
    <xf numFmtId="9" fontId="17" fillId="13" borderId="33" xfId="0" applyNumberFormat="1" applyFont="1" applyFill="1" applyBorder="1" applyAlignment="1" applyProtection="1">
      <alignment horizontal="center" vertical="center" wrapText="1"/>
      <protection locked="0"/>
    </xf>
    <xf numFmtId="0" fontId="22" fillId="13" borderId="62" xfId="0" applyFont="1" applyFill="1" applyBorder="1" applyAlignment="1" applyProtection="1">
      <alignment vertical="center" wrapText="1"/>
      <protection locked="0"/>
    </xf>
    <xf numFmtId="9" fontId="17" fillId="13" borderId="62" xfId="0" applyNumberFormat="1"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0" fontId="22" fillId="13" borderId="89" xfId="0" applyFont="1" applyFill="1" applyBorder="1" applyAlignment="1" applyProtection="1">
      <alignment vertical="center" wrapText="1"/>
      <protection locked="0"/>
    </xf>
    <xf numFmtId="0" fontId="22" fillId="13" borderId="58" xfId="0" applyFont="1" applyFill="1" applyBorder="1" applyAlignment="1" applyProtection="1">
      <alignment vertical="center" wrapText="1"/>
      <protection locked="0"/>
    </xf>
    <xf numFmtId="0" fontId="29" fillId="0" borderId="0" xfId="5" applyFont="1"/>
    <xf numFmtId="0" fontId="27" fillId="0" borderId="0" xfId="5" applyFont="1" applyAlignment="1">
      <alignment vertical="center" wrapText="1"/>
    </xf>
    <xf numFmtId="0" fontId="31" fillId="0" borderId="0" xfId="5" applyFont="1"/>
    <xf numFmtId="0" fontId="28" fillId="0" borderId="1" xfId="5" applyFont="1" applyBorder="1" applyAlignment="1">
      <alignment horizontal="center" vertical="center"/>
    </xf>
    <xf numFmtId="10" fontId="28" fillId="0" borderId="0" xfId="5" applyNumberFormat="1" applyFont="1"/>
    <xf numFmtId="9" fontId="28" fillId="0" borderId="1" xfId="5" applyNumberFormat="1" applyFont="1" applyBorder="1" applyAlignment="1">
      <alignment horizontal="center" vertical="center"/>
    </xf>
    <xf numFmtId="9" fontId="28" fillId="0" borderId="1" xfId="5" applyNumberFormat="1" applyFont="1" applyBorder="1" applyAlignment="1">
      <alignment horizontal="center" vertical="center" wrapText="1"/>
    </xf>
    <xf numFmtId="0" fontId="27" fillId="0" borderId="0" xfId="5" applyFont="1" applyAlignment="1">
      <alignment horizontal="center" vertical="center"/>
    </xf>
    <xf numFmtId="10" fontId="28" fillId="0" borderId="0" xfId="5" applyNumberFormat="1" applyFont="1" applyAlignment="1">
      <alignment horizontal="center" vertical="center"/>
    </xf>
    <xf numFmtId="0" fontId="32" fillId="0" borderId="0" xfId="5" applyFont="1"/>
    <xf numFmtId="0" fontId="28" fillId="0" borderId="0" xfId="5" applyFont="1" applyAlignment="1">
      <alignment horizontal="center" vertical="center"/>
    </xf>
    <xf numFmtId="9" fontId="28" fillId="0" borderId="0" xfId="5" applyNumberFormat="1" applyFont="1" applyAlignment="1">
      <alignment horizontal="center" vertical="center"/>
    </xf>
    <xf numFmtId="0" fontId="6" fillId="0" borderId="1" xfId="5" applyFont="1" applyBorder="1" applyAlignment="1">
      <alignment horizontal="center" vertical="center"/>
    </xf>
    <xf numFmtId="0" fontId="27" fillId="0" borderId="1" xfId="5" applyFont="1" applyBorder="1" applyAlignment="1">
      <alignment horizontal="left" vertical="center"/>
    </xf>
    <xf numFmtId="0" fontId="28" fillId="0" borderId="0" xfId="5" applyFont="1" applyAlignment="1">
      <alignment wrapText="1"/>
    </xf>
    <xf numFmtId="9" fontId="17" fillId="9" borderId="49" xfId="0" applyNumberFormat="1" applyFont="1" applyFill="1" applyBorder="1" applyAlignment="1" applyProtection="1">
      <alignment horizontal="center" vertical="center" wrapText="1"/>
      <protection locked="0"/>
    </xf>
    <xf numFmtId="9" fontId="17" fillId="9" borderId="6" xfId="0" applyNumberFormat="1" applyFont="1" applyFill="1" applyBorder="1" applyAlignment="1" applyProtection="1">
      <alignment horizontal="center" vertical="center" wrapText="1"/>
      <protection locked="0"/>
    </xf>
    <xf numFmtId="9" fontId="17" fillId="9" borderId="44" xfId="0" applyNumberFormat="1" applyFont="1" applyFill="1" applyBorder="1" applyAlignment="1" applyProtection="1">
      <alignment horizontal="center" vertical="center" wrapText="1"/>
      <protection locked="0"/>
    </xf>
    <xf numFmtId="0" fontId="28" fillId="0" borderId="41" xfId="5" applyFont="1" applyBorder="1" applyAlignment="1">
      <alignment horizontal="center" vertical="center"/>
    </xf>
    <xf numFmtId="9" fontId="28" fillId="0" borderId="0" xfId="5" applyNumberFormat="1" applyFont="1" applyAlignment="1">
      <alignment horizontal="center" vertical="center" wrapText="1"/>
    </xf>
    <xf numFmtId="0" fontId="27" fillId="0" borderId="0" xfId="5" applyFont="1" applyAlignment="1">
      <alignment horizontal="center"/>
    </xf>
    <xf numFmtId="9" fontId="28" fillId="0" borderId="5" xfId="5" applyNumberFormat="1" applyFont="1" applyBorder="1" applyAlignment="1">
      <alignment horizontal="center" vertical="center"/>
    </xf>
    <xf numFmtId="9" fontId="28" fillId="0" borderId="5" xfId="5" applyNumberFormat="1" applyFont="1" applyBorder="1" applyAlignment="1">
      <alignment horizontal="center" vertical="center" wrapText="1"/>
    </xf>
    <xf numFmtId="0" fontId="28" fillId="0" borderId="5" xfId="5" applyFont="1" applyBorder="1"/>
    <xf numFmtId="10" fontId="28" fillId="0" borderId="5" xfId="5" applyNumberFormat="1" applyFont="1" applyBorder="1" applyAlignment="1">
      <alignment horizontal="center" vertical="center"/>
    </xf>
    <xf numFmtId="0" fontId="28" fillId="0" borderId="6" xfId="5" applyFont="1" applyBorder="1"/>
    <xf numFmtId="0" fontId="26" fillId="0" borderId="0" xfId="5"/>
    <xf numFmtId="0" fontId="26" fillId="0" borderId="0" xfId="5" applyAlignment="1">
      <alignment horizontal="left" wrapText="1"/>
    </xf>
    <xf numFmtId="49" fontId="30" fillId="18" borderId="1" xfId="5" applyNumberFormat="1" applyFont="1" applyFill="1" applyBorder="1" applyAlignment="1">
      <alignment horizontal="center" vertical="center" wrapText="1"/>
    </xf>
    <xf numFmtId="0" fontId="32" fillId="0" borderId="0" xfId="5" applyFont="1" applyAlignment="1">
      <alignment wrapText="1"/>
    </xf>
    <xf numFmtId="9" fontId="30" fillId="0" borderId="1" xfId="0" applyNumberFormat="1" applyFont="1" applyBorder="1" applyAlignment="1">
      <alignment horizontal="center" vertical="center" wrapText="1"/>
    </xf>
    <xf numFmtId="0" fontId="5" fillId="2" borderId="7"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0" fontId="15" fillId="11" borderId="7" xfId="3" applyFont="1" applyFill="1" applyBorder="1" applyAlignment="1" applyProtection="1">
      <alignment horizontal="center" vertical="center" wrapText="1"/>
      <protection locked="0"/>
    </xf>
    <xf numFmtId="0" fontId="15" fillId="11" borderId="9" xfId="3" applyFont="1" applyFill="1" applyBorder="1" applyAlignment="1" applyProtection="1">
      <alignment horizontal="center" vertical="center" wrapText="1"/>
      <protection locked="0"/>
    </xf>
    <xf numFmtId="0" fontId="15" fillId="11" borderId="8" xfId="3" applyFont="1" applyFill="1" applyBorder="1" applyAlignment="1" applyProtection="1">
      <alignment vertical="center" wrapText="1"/>
      <protection locked="0"/>
    </xf>
    <xf numFmtId="0" fontId="15" fillId="11" borderId="76"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8" xfId="3" applyFont="1" applyFill="1" applyBorder="1" applyAlignment="1" applyProtection="1">
      <alignment vertical="center" wrapText="1"/>
      <protection locked="0"/>
    </xf>
    <xf numFmtId="0" fontId="5" fillId="2" borderId="76" xfId="3" applyFont="1" applyFill="1" applyBorder="1" applyAlignment="1" applyProtection="1">
      <alignment horizontal="center" vertical="center" wrapText="1"/>
      <protection locked="0"/>
    </xf>
    <xf numFmtId="14" fontId="5" fillId="2" borderId="76" xfId="3" applyNumberFormat="1" applyFont="1" applyFill="1" applyBorder="1" applyAlignment="1" applyProtection="1">
      <alignment horizontal="center" vertical="center" wrapText="1"/>
      <protection locked="0"/>
    </xf>
    <xf numFmtId="0" fontId="21" fillId="14" borderId="115" xfId="0" applyFont="1" applyFill="1" applyBorder="1" applyAlignment="1" applyProtection="1">
      <alignment vertical="center" wrapText="1"/>
      <protection locked="0"/>
    </xf>
    <xf numFmtId="0" fontId="5" fillId="13" borderId="19" xfId="0" applyFont="1" applyFill="1" applyBorder="1" applyAlignment="1" applyProtection="1">
      <alignment vertical="center"/>
      <protection locked="0"/>
    </xf>
    <xf numFmtId="0" fontId="13" fillId="0" borderId="1" xfId="0" applyFont="1" applyBorder="1" applyAlignment="1" applyProtection="1">
      <alignment vertical="top" wrapText="1"/>
      <protection locked="0"/>
    </xf>
    <xf numFmtId="0" fontId="27" fillId="0" borderId="0" xfId="5" applyFont="1"/>
    <xf numFmtId="0" fontId="8" fillId="0" borderId="33" xfId="0" applyFont="1" applyBorder="1" applyAlignment="1" applyProtection="1">
      <alignment vertical="top" wrapText="1"/>
      <protection locked="0"/>
    </xf>
    <xf numFmtId="0" fontId="13" fillId="0" borderId="33" xfId="0" applyFont="1" applyBorder="1" applyAlignment="1" applyProtection="1">
      <alignment vertical="top" wrapText="1"/>
      <protection locked="0"/>
    </xf>
    <xf numFmtId="14" fontId="8" fillId="6" borderId="7" xfId="0" applyNumberFormat="1" applyFont="1" applyFill="1" applyBorder="1" applyAlignment="1" applyProtection="1">
      <alignment horizontal="center" vertical="center" wrapText="1"/>
      <protection locked="0"/>
    </xf>
    <xf numFmtId="1" fontId="9" fillId="8" borderId="7" xfId="0" applyNumberFormat="1" applyFont="1" applyFill="1" applyBorder="1" applyAlignment="1" applyProtection="1">
      <alignment horizontal="center" vertical="center" wrapText="1"/>
      <protection locked="0"/>
    </xf>
    <xf numFmtId="0" fontId="8" fillId="3" borderId="6" xfId="0" applyFont="1" applyFill="1" applyBorder="1" applyAlignment="1" applyProtection="1">
      <alignment vertical="top" wrapText="1"/>
      <protection locked="0"/>
    </xf>
    <xf numFmtId="0" fontId="8" fillId="13" borderId="52" xfId="0" applyFont="1" applyFill="1" applyBorder="1" applyAlignment="1" applyProtection="1">
      <alignment vertical="top" wrapText="1"/>
      <protection locked="0"/>
    </xf>
    <xf numFmtId="0" fontId="8" fillId="13" borderId="6" xfId="0" applyFont="1" applyFill="1" applyBorder="1" applyAlignment="1" applyProtection="1">
      <alignment vertical="top" wrapText="1"/>
      <protection locked="0"/>
    </xf>
    <xf numFmtId="0" fontId="8" fillId="13" borderId="6" xfId="0" applyFont="1" applyFill="1" applyBorder="1" applyAlignment="1" applyProtection="1">
      <alignment vertical="center" wrapText="1"/>
      <protection locked="0"/>
    </xf>
    <xf numFmtId="0" fontId="8" fillId="3" borderId="49" xfId="0" applyFont="1" applyFill="1" applyBorder="1" applyAlignment="1" applyProtection="1">
      <alignment vertical="top" wrapText="1"/>
      <protection locked="0"/>
    </xf>
    <xf numFmtId="0" fontId="8" fillId="13" borderId="52" xfId="0" applyFont="1" applyFill="1" applyBorder="1" applyAlignment="1" applyProtection="1">
      <alignment vertical="center" wrapText="1"/>
      <protection locked="0"/>
    </xf>
    <xf numFmtId="0" fontId="17" fillId="3" borderId="52" xfId="0" applyFont="1" applyFill="1" applyBorder="1" applyAlignment="1" applyProtection="1">
      <alignment vertical="top" wrapText="1"/>
      <protection locked="0"/>
    </xf>
    <xf numFmtId="0" fontId="35" fillId="13" borderId="6" xfId="0" applyFont="1" applyFill="1" applyBorder="1" applyAlignment="1" applyProtection="1">
      <alignment vertical="top" wrapText="1"/>
      <protection locked="0"/>
    </xf>
    <xf numFmtId="0" fontId="13" fillId="3" borderId="6" xfId="0" applyFont="1" applyFill="1" applyBorder="1" applyAlignment="1" applyProtection="1">
      <alignment vertical="top" wrapText="1"/>
      <protection locked="0"/>
    </xf>
    <xf numFmtId="0" fontId="13" fillId="3" borderId="33" xfId="0" applyFont="1" applyFill="1" applyBorder="1" applyAlignment="1" applyProtection="1">
      <alignment vertical="top" wrapText="1"/>
      <protection locked="0"/>
    </xf>
    <xf numFmtId="0" fontId="13" fillId="3" borderId="49" xfId="0" applyFont="1" applyFill="1" applyBorder="1" applyAlignment="1" applyProtection="1">
      <alignment vertical="top" wrapText="1"/>
      <protection locked="0"/>
    </xf>
    <xf numFmtId="0" fontId="8" fillId="13" borderId="90" xfId="0" applyFont="1" applyFill="1" applyBorder="1" applyAlignment="1" applyProtection="1">
      <alignment vertical="top" wrapText="1"/>
      <protection locked="0"/>
    </xf>
    <xf numFmtId="0" fontId="8" fillId="3" borderId="33" xfId="0" applyFont="1" applyFill="1" applyBorder="1" applyAlignment="1" applyProtection="1">
      <alignment vertical="top" wrapText="1"/>
      <protection locked="0"/>
    </xf>
    <xf numFmtId="0" fontId="13" fillId="3" borderId="1" xfId="0" applyFont="1" applyFill="1" applyBorder="1" applyAlignment="1" applyProtection="1">
      <alignment vertical="top" wrapText="1"/>
      <protection locked="0"/>
    </xf>
    <xf numFmtId="0" fontId="8" fillId="13" borderId="1" xfId="0" applyFont="1" applyFill="1" applyBorder="1" applyAlignment="1" applyProtection="1">
      <alignment vertical="top" wrapText="1"/>
      <protection locked="0"/>
    </xf>
    <xf numFmtId="0" fontId="22" fillId="13" borderId="44" xfId="0" applyFont="1" applyFill="1" applyBorder="1" applyAlignment="1" applyProtection="1">
      <alignment vertical="center" wrapText="1"/>
      <protection locked="0"/>
    </xf>
    <xf numFmtId="0" fontId="35" fillId="13" borderId="1" xfId="0" applyFont="1" applyFill="1" applyBorder="1" applyAlignment="1" applyProtection="1">
      <alignment vertical="top" wrapText="1"/>
      <protection locked="0"/>
    </xf>
    <xf numFmtId="0" fontId="17" fillId="3" borderId="33" xfId="0" applyFont="1" applyFill="1" applyBorder="1" applyAlignment="1" applyProtection="1">
      <alignment vertical="top" wrapText="1"/>
      <protection locked="0"/>
    </xf>
    <xf numFmtId="0" fontId="17" fillId="3" borderId="90" xfId="0" applyFont="1" applyFill="1" applyBorder="1" applyAlignment="1" applyProtection="1">
      <alignment vertical="top" wrapText="1"/>
      <protection locked="0"/>
    </xf>
    <xf numFmtId="0" fontId="30" fillId="0" borderId="91" xfId="5" applyFont="1" applyBorder="1" applyAlignment="1">
      <alignment horizontal="center" vertical="center" wrapText="1"/>
    </xf>
    <xf numFmtId="0" fontId="30" fillId="0" borderId="1" xfId="5" applyFont="1" applyBorder="1" applyAlignment="1">
      <alignment horizontal="center" vertical="center" wrapText="1"/>
    </xf>
    <xf numFmtId="0" fontId="28" fillId="0" borderId="0" xfId="5" applyFont="1"/>
    <xf numFmtId="0" fontId="28" fillId="0" borderId="42" xfId="5" applyFont="1" applyBorder="1"/>
    <xf numFmtId="0" fontId="28" fillId="0" borderId="4" xfId="5" applyFont="1" applyBorder="1" applyAlignment="1">
      <alignment horizontal="center" vertical="center"/>
    </xf>
    <xf numFmtId="0" fontId="27" fillId="0" borderId="1" xfId="5" applyFont="1" applyBorder="1" applyAlignment="1">
      <alignment horizontal="center" vertical="center"/>
    </xf>
    <xf numFmtId="9" fontId="30" fillId="0" borderId="1" xfId="5" applyNumberFormat="1" applyFont="1" applyBorder="1" applyAlignment="1">
      <alignment horizontal="center" vertical="center" wrapText="1"/>
    </xf>
    <xf numFmtId="0" fontId="27" fillId="0" borderId="2" xfId="5" applyFont="1" applyBorder="1" applyAlignment="1">
      <alignment horizontal="center" vertical="center"/>
    </xf>
    <xf numFmtId="0" fontId="27" fillId="0" borderId="3" xfId="5" applyFont="1" applyBorder="1" applyAlignment="1">
      <alignment horizontal="center" vertical="center"/>
    </xf>
    <xf numFmtId="0" fontId="27" fillId="0" borderId="92" xfId="5" applyFont="1" applyBorder="1" applyAlignment="1">
      <alignment horizontal="center" vertical="center"/>
    </xf>
    <xf numFmtId="0" fontId="27" fillId="0" borderId="5" xfId="5" applyFont="1" applyBorder="1" applyAlignment="1">
      <alignment horizontal="center" vertical="center"/>
    </xf>
    <xf numFmtId="0" fontId="27" fillId="0" borderId="1" xfId="5"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pplyProtection="1">
      <alignment horizontal="center" vertical="center" wrapText="1"/>
      <protection locked="0"/>
    </xf>
    <xf numFmtId="14" fontId="6" fillId="0" borderId="1" xfId="0" applyNumberFormat="1" applyFont="1" applyBorder="1" applyAlignment="1">
      <alignment horizontal="center" vertical="center" wrapText="1"/>
    </xf>
    <xf numFmtId="0" fontId="5" fillId="8" borderId="115" xfId="0" applyFont="1" applyFill="1" applyBorder="1" applyAlignment="1" applyProtection="1">
      <alignment horizontal="center" vertical="center"/>
      <protection locked="0"/>
    </xf>
    <xf numFmtId="0" fontId="5" fillId="8" borderId="116" xfId="0" applyFont="1" applyFill="1" applyBorder="1" applyAlignment="1" applyProtection="1">
      <alignment horizontal="center" vertical="center"/>
      <protection locked="0"/>
    </xf>
    <xf numFmtId="0" fontId="5" fillId="8" borderId="117" xfId="0" applyFont="1" applyFill="1" applyBorder="1" applyAlignment="1" applyProtection="1">
      <alignment horizontal="center" vertical="center"/>
      <protection locked="0"/>
    </xf>
    <xf numFmtId="0" fontId="5" fillId="8" borderId="118" xfId="0" applyFont="1" applyFill="1" applyBorder="1" applyAlignment="1" applyProtection="1">
      <alignment horizontal="center" vertical="center"/>
      <protection locked="0"/>
    </xf>
    <xf numFmtId="14" fontId="5" fillId="8" borderId="115" xfId="0" applyNumberFormat="1" applyFont="1" applyFill="1" applyBorder="1" applyAlignment="1" applyProtection="1">
      <alignment horizontal="center" vertical="center"/>
      <protection locked="0"/>
    </xf>
    <xf numFmtId="0" fontId="10" fillId="11" borderId="115" xfId="3" applyFont="1" applyFill="1" applyBorder="1" applyAlignment="1" applyProtection="1">
      <alignment horizontal="center" vertical="center" wrapText="1"/>
      <protection locked="0"/>
    </xf>
    <xf numFmtId="0" fontId="5" fillId="2" borderId="76" xfId="3"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9" fontId="20" fillId="14" borderId="115" xfId="0" applyNumberFormat="1"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9" fontId="17" fillId="3" borderId="36" xfId="2" applyFont="1" applyFill="1" applyBorder="1" applyAlignment="1" applyProtection="1">
      <alignment horizontal="center" vertical="center" wrapText="1"/>
      <protection locked="0"/>
    </xf>
    <xf numFmtId="165" fontId="18" fillId="3" borderId="34" xfId="2" applyNumberFormat="1" applyFont="1" applyFill="1" applyBorder="1" applyAlignment="1" applyProtection="1">
      <alignment horizontal="center" vertical="center" wrapText="1"/>
      <protection locked="0"/>
    </xf>
    <xf numFmtId="165" fontId="18" fillId="3" borderId="35" xfId="2" applyNumberFormat="1" applyFont="1" applyFill="1" applyBorder="1" applyAlignment="1" applyProtection="1">
      <alignment horizontal="center" vertical="center" wrapText="1"/>
      <protection locked="0"/>
    </xf>
    <xf numFmtId="165" fontId="18" fillId="3" borderId="36" xfId="2" applyNumberFormat="1" applyFont="1" applyFill="1" applyBorder="1" applyAlignment="1" applyProtection="1">
      <alignment horizontal="center" vertical="center" wrapText="1"/>
      <protection locked="0"/>
    </xf>
    <xf numFmtId="9" fontId="17" fillId="13" borderId="50" xfId="0" applyNumberFormat="1" applyFont="1" applyFill="1" applyBorder="1" applyAlignment="1" applyProtection="1">
      <alignment horizontal="center" vertical="center" wrapText="1"/>
      <protection locked="0"/>
    </xf>
    <xf numFmtId="9" fontId="17" fillId="13" borderId="51" xfId="0" applyNumberFormat="1" applyFont="1" applyFill="1" applyBorder="1" applyAlignment="1" applyProtection="1">
      <alignment horizontal="center" vertical="center" wrapText="1"/>
      <protection locked="0"/>
    </xf>
    <xf numFmtId="9" fontId="17" fillId="13" borderId="58" xfId="0" applyNumberFormat="1" applyFont="1" applyFill="1" applyBorder="1" applyAlignment="1" applyProtection="1">
      <alignment horizontal="center" vertical="center" wrapText="1"/>
      <protection locked="0"/>
    </xf>
    <xf numFmtId="0" fontId="13" fillId="3" borderId="45" xfId="0"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14" fontId="17" fillId="3" borderId="36" xfId="0" applyNumberFormat="1" applyFont="1" applyFill="1" applyBorder="1" applyAlignment="1" applyProtection="1">
      <alignment horizontal="center" vertical="center" wrapText="1"/>
      <protection locked="0"/>
    </xf>
    <xf numFmtId="0" fontId="8" fillId="3" borderId="29" xfId="0" applyFont="1" applyFill="1" applyBorder="1" applyAlignment="1" applyProtection="1">
      <alignment horizontal="center" vertical="center" wrapText="1"/>
      <protection locked="0"/>
    </xf>
    <xf numFmtId="165" fontId="17" fillId="3" borderId="39" xfId="2" applyNumberFormat="1" applyFont="1" applyFill="1" applyBorder="1" applyAlignment="1" applyProtection="1">
      <alignment horizontal="center" vertical="center" wrapText="1"/>
      <protection locked="0"/>
    </xf>
    <xf numFmtId="165" fontId="17" fillId="3" borderId="41" xfId="2" applyNumberFormat="1" applyFont="1" applyFill="1" applyBorder="1" applyAlignment="1" applyProtection="1">
      <alignment horizontal="center" vertical="center" wrapText="1"/>
      <protection locked="0"/>
    </xf>
    <xf numFmtId="165" fontId="17" fillId="3" borderId="43" xfId="2" applyNumberFormat="1" applyFont="1" applyFill="1" applyBorder="1" applyAlignment="1" applyProtection="1">
      <alignment horizontal="center" vertical="center" wrapText="1"/>
      <protection locked="0"/>
    </xf>
    <xf numFmtId="10" fontId="17" fillId="3" borderId="39" xfId="2" applyNumberFormat="1" applyFont="1" applyFill="1" applyBorder="1" applyAlignment="1" applyProtection="1">
      <alignment horizontal="center" vertical="center" wrapText="1"/>
      <protection locked="0"/>
    </xf>
    <xf numFmtId="10" fontId="17" fillId="3" borderId="41" xfId="2" applyNumberFormat="1" applyFont="1" applyFill="1" applyBorder="1" applyAlignment="1" applyProtection="1">
      <alignment horizontal="center" vertical="center" wrapText="1"/>
      <protection locked="0"/>
    </xf>
    <xf numFmtId="10" fontId="17" fillId="3" borderId="43" xfId="2" applyNumberFormat="1" applyFont="1" applyFill="1" applyBorder="1" applyAlignment="1" applyProtection="1">
      <alignment horizontal="center" vertical="center" wrapText="1"/>
      <protection locked="0"/>
    </xf>
    <xf numFmtId="165" fontId="13" fillId="3" borderId="76" xfId="0" applyNumberFormat="1" applyFont="1" applyFill="1" applyBorder="1" applyAlignment="1" applyProtection="1">
      <alignment horizontal="center" vertical="center" wrapText="1"/>
      <protection locked="0"/>
    </xf>
    <xf numFmtId="14" fontId="17" fillId="3" borderId="40" xfId="0" applyNumberFormat="1" applyFont="1" applyFill="1" applyBorder="1" applyAlignment="1" applyProtection="1">
      <alignment horizontal="center" vertical="center" wrapText="1"/>
      <protection locked="0"/>
    </xf>
    <xf numFmtId="14" fontId="17" fillId="3" borderId="42" xfId="0" applyNumberFormat="1" applyFont="1" applyFill="1" applyBorder="1" applyAlignment="1" applyProtection="1">
      <alignment horizontal="center" vertical="center" wrapText="1"/>
      <protection locked="0"/>
    </xf>
    <xf numFmtId="14" fontId="17" fillId="3" borderId="44" xfId="0" applyNumberFormat="1" applyFont="1" applyFill="1" applyBorder="1" applyAlignment="1" applyProtection="1">
      <alignment horizontal="center" vertical="center" wrapText="1"/>
      <protection locked="0"/>
    </xf>
    <xf numFmtId="0" fontId="8" fillId="3" borderId="39" xfId="0" applyFont="1" applyFill="1" applyBorder="1" applyAlignment="1" applyProtection="1">
      <alignment horizontal="center" vertical="center" wrapText="1"/>
      <protection locked="0"/>
    </xf>
    <xf numFmtId="0" fontId="8" fillId="3" borderId="41" xfId="0" applyFont="1" applyFill="1" applyBorder="1" applyAlignment="1" applyProtection="1">
      <alignment horizontal="center" vertical="center" wrapText="1"/>
      <protection locked="0"/>
    </xf>
    <xf numFmtId="0" fontId="8" fillId="3" borderId="43" xfId="0" applyFont="1" applyFill="1" applyBorder="1" applyAlignment="1" applyProtection="1">
      <alignment horizontal="center" vertical="center" wrapText="1"/>
      <protection locked="0"/>
    </xf>
    <xf numFmtId="43" fontId="13" fillId="3" borderId="45" xfId="4" applyFont="1" applyFill="1" applyBorder="1" applyAlignment="1" applyProtection="1">
      <alignment horizontal="center" vertical="center" wrapText="1"/>
      <protection locked="0"/>
    </xf>
    <xf numFmtId="43" fontId="13" fillId="3" borderId="59" xfId="4" applyFont="1" applyFill="1" applyBorder="1" applyAlignment="1" applyProtection="1">
      <alignment horizontal="center" vertical="center" wrapText="1"/>
      <protection locked="0"/>
    </xf>
    <xf numFmtId="43" fontId="13" fillId="3" borderId="32" xfId="4" applyFont="1" applyFill="1" applyBorder="1" applyAlignment="1" applyProtection="1">
      <alignment horizontal="center" vertical="center" wrapText="1"/>
      <protection locked="0"/>
    </xf>
    <xf numFmtId="43" fontId="13" fillId="3" borderId="63" xfId="4" applyFont="1" applyFill="1" applyBorder="1" applyAlignment="1" applyProtection="1">
      <alignment horizontal="center" vertical="center" wrapText="1"/>
      <protection locked="0"/>
    </xf>
    <xf numFmtId="43" fontId="13" fillId="3" borderId="47" xfId="4" applyFont="1" applyFill="1" applyBorder="1" applyAlignment="1" applyProtection="1">
      <alignment horizontal="center" vertical="center" wrapText="1"/>
      <protection locked="0"/>
    </xf>
    <xf numFmtId="43" fontId="13" fillId="3" borderId="60" xfId="4" applyFont="1" applyFill="1" applyBorder="1" applyAlignment="1" applyProtection="1">
      <alignment horizontal="center" vertical="center" wrapText="1"/>
      <protection locked="0"/>
    </xf>
    <xf numFmtId="0" fontId="22" fillId="13" borderId="83" xfId="0" applyFont="1" applyFill="1" applyBorder="1" applyAlignment="1" applyProtection="1">
      <alignment horizontal="left" vertical="center" wrapText="1"/>
      <protection locked="0"/>
    </xf>
    <xf numFmtId="0" fontId="22" fillId="13" borderId="84" xfId="0" applyFont="1" applyFill="1" applyBorder="1" applyAlignment="1" applyProtection="1">
      <alignment horizontal="left" vertical="center" wrapText="1"/>
      <protection locked="0"/>
    </xf>
    <xf numFmtId="0" fontId="22" fillId="13" borderId="49" xfId="0" applyFont="1" applyFill="1" applyBorder="1" applyAlignment="1" applyProtection="1">
      <alignment horizontal="left" vertical="center" wrapText="1"/>
      <protection locked="0"/>
    </xf>
    <xf numFmtId="0" fontId="22" fillId="13" borderId="80" xfId="0" applyFont="1" applyFill="1" applyBorder="1" applyAlignment="1" applyProtection="1">
      <alignment horizontal="left" vertical="center" wrapText="1"/>
      <protection locked="0"/>
    </xf>
    <xf numFmtId="0" fontId="22" fillId="13" borderId="81" xfId="0" applyFont="1" applyFill="1" applyBorder="1" applyAlignment="1" applyProtection="1">
      <alignment horizontal="left" vertical="center" wrapText="1"/>
      <protection locked="0"/>
    </xf>
    <xf numFmtId="0" fontId="22" fillId="13" borderId="82" xfId="0" applyFont="1" applyFill="1" applyBorder="1" applyAlignment="1" applyProtection="1">
      <alignment horizontal="left" vertical="center" wrapText="1"/>
      <protection locked="0"/>
    </xf>
    <xf numFmtId="0" fontId="8" fillId="13" borderId="80" xfId="0" applyFont="1" applyFill="1" applyBorder="1" applyAlignment="1" applyProtection="1">
      <alignment horizontal="left" vertical="top" wrapText="1"/>
      <protection locked="0"/>
    </xf>
    <xf numFmtId="0" fontId="8" fillId="13" borderId="81" xfId="0" applyFont="1" applyFill="1" applyBorder="1" applyAlignment="1" applyProtection="1">
      <alignment horizontal="left" vertical="top" wrapText="1"/>
      <protection locked="0"/>
    </xf>
    <xf numFmtId="0" fontId="8" fillId="13" borderId="82" xfId="0" applyFont="1" applyFill="1" applyBorder="1" applyAlignment="1" applyProtection="1">
      <alignment horizontal="left" vertical="top" wrapText="1"/>
      <protection locked="0"/>
    </xf>
    <xf numFmtId="0" fontId="22" fillId="13" borderId="77" xfId="0" applyFont="1" applyFill="1" applyBorder="1" applyAlignment="1" applyProtection="1">
      <alignment horizontal="left" vertical="center" wrapText="1"/>
      <protection locked="0"/>
    </xf>
    <xf numFmtId="0" fontId="22" fillId="13" borderId="78" xfId="0" applyFont="1" applyFill="1" applyBorder="1" applyAlignment="1" applyProtection="1">
      <alignment horizontal="left" vertical="center" wrapText="1"/>
      <protection locked="0"/>
    </xf>
    <xf numFmtId="0" fontId="22" fillId="13" borderId="79" xfId="0" applyFont="1" applyFill="1" applyBorder="1" applyAlignment="1" applyProtection="1">
      <alignment horizontal="left" vertical="center" wrapText="1"/>
      <protection locked="0"/>
    </xf>
    <xf numFmtId="0" fontId="17" fillId="0" borderId="80" xfId="0" applyFont="1" applyBorder="1" applyAlignment="1" applyProtection="1">
      <alignment horizontal="left" vertical="top" wrapText="1"/>
      <protection locked="0"/>
    </xf>
    <xf numFmtId="0" fontId="13" fillId="0" borderId="81" xfId="0" applyFont="1" applyBorder="1" applyAlignment="1" applyProtection="1">
      <alignment horizontal="left" vertical="top" wrapText="1"/>
      <protection locked="0"/>
    </xf>
    <xf numFmtId="0" fontId="13" fillId="0" borderId="82" xfId="0" applyFont="1" applyBorder="1" applyAlignment="1" applyProtection="1">
      <alignment horizontal="left" vertical="top" wrapText="1"/>
      <protection locked="0"/>
    </xf>
    <xf numFmtId="165" fontId="18" fillId="3" borderId="50" xfId="2" applyNumberFormat="1" applyFont="1" applyFill="1" applyBorder="1" applyAlignment="1" applyProtection="1">
      <alignment horizontal="center" vertical="center" wrapText="1"/>
      <protection locked="0"/>
    </xf>
    <xf numFmtId="165" fontId="18" fillId="3" borderId="51" xfId="2" applyNumberFormat="1" applyFont="1" applyFill="1" applyBorder="1" applyAlignment="1" applyProtection="1">
      <alignment horizontal="center" vertical="center" wrapText="1"/>
      <protection locked="0"/>
    </xf>
    <xf numFmtId="165" fontId="18" fillId="3" borderId="58" xfId="2" applyNumberFormat="1" applyFont="1" applyFill="1" applyBorder="1" applyAlignment="1" applyProtection="1">
      <alignment horizontal="center" vertical="center" wrapText="1"/>
      <protection locked="0"/>
    </xf>
    <xf numFmtId="0" fontId="13" fillId="3" borderId="65" xfId="0" applyFont="1" applyFill="1" applyBorder="1" applyAlignment="1" applyProtection="1">
      <alignment horizontal="center" vertical="center" wrapText="1"/>
      <protection locked="0"/>
    </xf>
    <xf numFmtId="0" fontId="13" fillId="3" borderId="66" xfId="0" applyFont="1" applyFill="1" applyBorder="1" applyAlignment="1" applyProtection="1">
      <alignment horizontal="center" vertical="center" wrapText="1"/>
      <protection locked="0"/>
    </xf>
    <xf numFmtId="0" fontId="13" fillId="3" borderId="67" xfId="0" applyFont="1" applyFill="1" applyBorder="1" applyAlignment="1" applyProtection="1">
      <alignment horizontal="center" vertical="center" wrapText="1"/>
      <protection locked="0"/>
    </xf>
    <xf numFmtId="43" fontId="13" fillId="3" borderId="76" xfId="4" applyFont="1" applyFill="1" applyBorder="1" applyAlignment="1" applyProtection="1">
      <alignment horizontal="center" vertical="center" wrapText="1"/>
      <protection locked="0"/>
    </xf>
    <xf numFmtId="0" fontId="17" fillId="3" borderId="112" xfId="0" applyFont="1" applyFill="1" applyBorder="1" applyAlignment="1" applyProtection="1">
      <alignment horizontal="center" vertical="center" wrapText="1"/>
      <protection locked="0"/>
    </xf>
    <xf numFmtId="0" fontId="17" fillId="3" borderId="113" xfId="0" applyFont="1" applyFill="1" applyBorder="1" applyAlignment="1" applyProtection="1">
      <alignment horizontal="center" vertical="center" wrapText="1"/>
      <protection locked="0"/>
    </xf>
    <xf numFmtId="0" fontId="17" fillId="3" borderId="114" xfId="0" applyFont="1" applyFill="1" applyBorder="1" applyAlignment="1" applyProtection="1">
      <alignment horizontal="center" vertical="center" wrapText="1"/>
      <protection locked="0"/>
    </xf>
    <xf numFmtId="14" fontId="17" fillId="3" borderId="33" xfId="0" applyNumberFormat="1" applyFont="1" applyFill="1" applyBorder="1" applyAlignment="1" applyProtection="1">
      <alignment horizontal="center" vertical="center" wrapText="1"/>
      <protection locked="0"/>
    </xf>
    <xf numFmtId="14" fontId="17" fillId="3" borderId="1" xfId="0" applyNumberFormat="1" applyFont="1" applyFill="1" applyBorder="1" applyAlignment="1" applyProtection="1">
      <alignment horizontal="center" vertical="center" wrapText="1"/>
      <protection locked="0"/>
    </xf>
    <xf numFmtId="14" fontId="17" fillId="3" borderId="62" xfId="0" applyNumberFormat="1" applyFont="1" applyFill="1" applyBorder="1" applyAlignment="1" applyProtection="1">
      <alignment horizontal="center" vertical="center" wrapText="1"/>
      <protection locked="0"/>
    </xf>
    <xf numFmtId="9" fontId="17" fillId="3" borderId="111" xfId="2" applyFont="1" applyFill="1" applyBorder="1" applyAlignment="1" applyProtection="1">
      <alignment horizontal="center" vertical="center" wrapText="1"/>
      <protection locked="0"/>
    </xf>
    <xf numFmtId="9" fontId="17" fillId="3" borderId="40" xfId="2" applyFont="1" applyFill="1" applyBorder="1" applyAlignment="1" applyProtection="1">
      <alignment horizontal="center" vertical="center" wrapText="1"/>
      <protection locked="0"/>
    </xf>
    <xf numFmtId="9" fontId="17" fillId="3" borderId="42" xfId="2" applyFont="1" applyFill="1" applyBorder="1" applyAlignment="1" applyProtection="1">
      <alignment horizontal="center" vertical="center" wrapText="1"/>
      <protection locked="0"/>
    </xf>
    <xf numFmtId="9" fontId="17" fillId="3" borderId="44" xfId="2" applyFont="1" applyFill="1" applyBorder="1" applyAlignment="1" applyProtection="1">
      <alignment horizontal="center" vertical="center" wrapText="1"/>
      <protection locked="0"/>
    </xf>
    <xf numFmtId="0" fontId="8" fillId="3" borderId="34" xfId="0" applyFont="1" applyFill="1" applyBorder="1" applyAlignment="1" applyProtection="1">
      <alignment horizontal="center" vertical="center" wrapText="1"/>
      <protection locked="0"/>
    </xf>
    <xf numFmtId="0" fontId="8" fillId="3" borderId="35" xfId="0" applyFont="1" applyFill="1" applyBorder="1" applyAlignment="1" applyProtection="1">
      <alignment horizontal="center" vertical="center" wrapText="1"/>
      <protection locked="0"/>
    </xf>
    <xf numFmtId="0" fontId="8" fillId="3" borderId="36" xfId="0" applyFont="1" applyFill="1" applyBorder="1" applyAlignment="1" applyProtection="1">
      <alignment horizontal="center" vertical="center" wrapText="1"/>
      <protection locked="0"/>
    </xf>
    <xf numFmtId="0" fontId="13" fillId="3" borderId="76" xfId="0" applyFont="1" applyFill="1" applyBorder="1" applyAlignment="1" applyProtection="1">
      <alignment horizontal="center" vertical="center" wrapText="1"/>
      <protection locked="0"/>
    </xf>
    <xf numFmtId="14" fontId="17" fillId="3" borderId="76" xfId="0" applyNumberFormat="1" applyFont="1" applyFill="1" applyBorder="1" applyAlignment="1" applyProtection="1">
      <alignment horizontal="center" vertical="center" wrapText="1"/>
      <protection locked="0"/>
    </xf>
    <xf numFmtId="0" fontId="13" fillId="0" borderId="65" xfId="0" applyFont="1" applyBorder="1" applyAlignment="1" applyProtection="1">
      <alignment horizontal="center" vertical="center" wrapText="1"/>
      <protection locked="0"/>
    </xf>
    <xf numFmtId="0" fontId="13" fillId="0" borderId="66" xfId="0" applyFont="1" applyBorder="1" applyAlignment="1" applyProtection="1">
      <alignment horizontal="center" vertical="center" wrapText="1"/>
      <protection locked="0"/>
    </xf>
    <xf numFmtId="0" fontId="13" fillId="0" borderId="67" xfId="0" applyFont="1" applyBorder="1" applyAlignment="1" applyProtection="1">
      <alignment horizontal="center" vertical="center" wrapText="1"/>
      <protection locked="0"/>
    </xf>
    <xf numFmtId="0" fontId="11" fillId="12" borderId="65" xfId="0" applyFont="1" applyFill="1" applyBorder="1" applyAlignment="1" applyProtection="1">
      <alignment horizontal="center" vertical="center" wrapText="1"/>
      <protection locked="0"/>
    </xf>
    <xf numFmtId="0" fontId="11" fillId="12" borderId="66" xfId="0" applyFont="1" applyFill="1" applyBorder="1" applyAlignment="1" applyProtection="1">
      <alignment horizontal="center" vertical="center" wrapText="1"/>
      <protection locked="0"/>
    </xf>
    <xf numFmtId="0" fontId="11" fillId="12" borderId="67" xfId="0" applyFont="1" applyFill="1" applyBorder="1" applyAlignment="1" applyProtection="1">
      <alignment horizontal="center" vertical="center" wrapText="1"/>
      <protection locked="0"/>
    </xf>
    <xf numFmtId="14" fontId="13" fillId="3" borderId="76" xfId="0" applyNumberFormat="1" applyFont="1" applyFill="1" applyBorder="1" applyAlignment="1" applyProtection="1">
      <alignment horizontal="center" vertical="center" wrapText="1"/>
      <protection locked="0"/>
    </xf>
    <xf numFmtId="14" fontId="13" fillId="3" borderId="65" xfId="0" applyNumberFormat="1" applyFont="1" applyFill="1" applyBorder="1" applyAlignment="1" applyProtection="1">
      <alignment horizontal="center" vertical="center" wrapText="1"/>
      <protection locked="0"/>
    </xf>
    <xf numFmtId="14" fontId="13" fillId="3" borderId="66" xfId="0" applyNumberFormat="1" applyFont="1" applyFill="1" applyBorder="1" applyAlignment="1" applyProtection="1">
      <alignment horizontal="center" vertical="center" wrapText="1"/>
      <protection locked="0"/>
    </xf>
    <xf numFmtId="14" fontId="13" fillId="3" borderId="67" xfId="0" applyNumberFormat="1" applyFont="1" applyFill="1" applyBorder="1" applyAlignment="1" applyProtection="1">
      <alignment horizontal="center" vertical="center" wrapText="1"/>
      <protection locked="0"/>
    </xf>
    <xf numFmtId="0" fontId="19" fillId="10" borderId="0" xfId="0" applyFont="1" applyFill="1" applyAlignment="1" applyProtection="1">
      <alignment horizontal="center" vertical="center" wrapText="1"/>
      <protection locked="0"/>
    </xf>
    <xf numFmtId="0" fontId="13" fillId="3" borderId="46" xfId="0" applyFont="1" applyFill="1" applyBorder="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0" fontId="13" fillId="3" borderId="48" xfId="0" applyFont="1" applyFill="1" applyBorder="1" applyAlignment="1" applyProtection="1">
      <alignment horizontal="center" vertical="center" wrapText="1"/>
      <protection locked="0"/>
    </xf>
    <xf numFmtId="9" fontId="13" fillId="0" borderId="65" xfId="0" applyNumberFormat="1" applyFont="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0" fontId="11" fillId="12" borderId="69" xfId="0" applyFont="1" applyFill="1" applyBorder="1" applyAlignment="1" applyProtection="1">
      <alignment horizontal="center" vertical="center" wrapText="1"/>
      <protection locked="0"/>
    </xf>
    <xf numFmtId="0" fontId="11" fillId="12" borderId="38" xfId="0" applyFont="1" applyFill="1" applyBorder="1" applyAlignment="1" applyProtection="1">
      <alignment horizontal="center" vertical="center" wrapText="1"/>
      <protection locked="0"/>
    </xf>
    <xf numFmtId="0" fontId="17" fillId="3" borderId="45" xfId="0" applyFont="1" applyFill="1" applyBorder="1" applyAlignment="1" applyProtection="1">
      <alignment horizontal="center" vertical="center" wrapText="1"/>
      <protection locked="0"/>
    </xf>
    <xf numFmtId="0" fontId="17" fillId="3" borderId="32" xfId="0" applyFont="1" applyFill="1" applyBorder="1" applyAlignment="1" applyProtection="1">
      <alignment horizontal="center" vertical="center" wrapText="1"/>
      <protection locked="0"/>
    </xf>
    <xf numFmtId="0" fontId="17" fillId="3" borderId="47" xfId="0" applyFont="1" applyFill="1" applyBorder="1" applyAlignment="1" applyProtection="1">
      <alignment horizontal="center" vertical="center" wrapText="1"/>
      <protection locked="0"/>
    </xf>
    <xf numFmtId="0" fontId="17" fillId="3" borderId="76" xfId="0" applyFont="1" applyFill="1" applyBorder="1" applyAlignment="1" applyProtection="1">
      <alignment horizontal="center" vertical="center" wrapText="1"/>
      <protection locked="0"/>
    </xf>
    <xf numFmtId="9" fontId="17" fillId="3" borderId="45" xfId="0" applyNumberFormat="1" applyFont="1" applyFill="1" applyBorder="1" applyAlignment="1" applyProtection="1">
      <alignment horizontal="center" vertical="center" wrapText="1"/>
      <protection locked="0"/>
    </xf>
    <xf numFmtId="0" fontId="2" fillId="0" borderId="68"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15" fillId="11" borderId="76" xfId="3" applyFont="1" applyFill="1" applyBorder="1" applyAlignment="1" applyProtection="1">
      <alignment horizontal="center" vertical="center" wrapText="1"/>
      <protection locked="0"/>
    </xf>
    <xf numFmtId="164" fontId="11" fillId="12" borderId="8" xfId="1"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9" fontId="11" fillId="12" borderId="9" xfId="1" applyNumberFormat="1" applyFont="1" applyFill="1" applyBorder="1" applyAlignment="1" applyProtection="1">
      <alignment horizontal="center" vertical="center" wrapText="1"/>
      <protection locked="0"/>
    </xf>
    <xf numFmtId="9" fontId="11" fillId="12" borderId="10" xfId="1" applyNumberFormat="1" applyFont="1" applyFill="1" applyBorder="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0" fontId="11" fillId="3" borderId="65" xfId="0" applyFont="1" applyFill="1" applyBorder="1" applyAlignment="1" applyProtection="1">
      <alignment horizontal="center" vertical="center" wrapText="1"/>
      <protection locked="0"/>
    </xf>
    <xf numFmtId="0" fontId="11" fillId="3" borderId="66" xfId="0" applyFont="1" applyFill="1" applyBorder="1" applyAlignment="1" applyProtection="1">
      <alignment horizontal="center" vertical="center" wrapText="1"/>
      <protection locked="0"/>
    </xf>
    <xf numFmtId="0" fontId="11" fillId="3" borderId="67" xfId="0" applyFont="1" applyFill="1" applyBorder="1" applyAlignment="1" applyProtection="1">
      <alignment horizontal="center" vertical="center" wrapText="1"/>
      <protection locked="0"/>
    </xf>
    <xf numFmtId="0" fontId="17" fillId="9" borderId="65" xfId="0" applyFont="1" applyFill="1" applyBorder="1" applyAlignment="1" applyProtection="1">
      <alignment horizontal="center" vertical="center" wrapText="1"/>
      <protection locked="0"/>
    </xf>
    <xf numFmtId="0" fontId="17" fillId="9" borderId="66" xfId="0" applyFont="1" applyFill="1" applyBorder="1" applyAlignment="1" applyProtection="1">
      <alignment horizontal="center" vertical="center" wrapText="1"/>
      <protection locked="0"/>
    </xf>
    <xf numFmtId="0" fontId="17" fillId="9" borderId="88" xfId="0" applyFont="1" applyFill="1" applyBorder="1" applyAlignment="1" applyProtection="1">
      <alignment horizontal="center" vertical="center" wrapText="1"/>
      <protection locked="0"/>
    </xf>
    <xf numFmtId="14" fontId="13" fillId="3" borderId="45" xfId="0" applyNumberFormat="1" applyFont="1" applyFill="1" applyBorder="1" applyAlignment="1" applyProtection="1">
      <alignment horizontal="center" vertical="center" wrapText="1"/>
      <protection locked="0"/>
    </xf>
    <xf numFmtId="14" fontId="13" fillId="3" borderId="32" xfId="0" applyNumberFormat="1" applyFont="1" applyFill="1" applyBorder="1" applyAlignment="1" applyProtection="1">
      <alignment horizontal="center" vertical="center" wrapText="1"/>
      <protection locked="0"/>
    </xf>
    <xf numFmtId="14" fontId="13" fillId="3" borderId="47" xfId="0" applyNumberFormat="1" applyFont="1" applyFill="1" applyBorder="1" applyAlignment="1" applyProtection="1">
      <alignment horizontal="center" vertical="center" wrapText="1"/>
      <protection locked="0"/>
    </xf>
    <xf numFmtId="0" fontId="34" fillId="3" borderId="45" xfId="0" applyFont="1" applyFill="1" applyBorder="1" applyAlignment="1" applyProtection="1">
      <alignment horizontal="center" vertical="center" wrapText="1"/>
      <protection locked="0"/>
    </xf>
    <xf numFmtId="0" fontId="34" fillId="3" borderId="32"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9" fontId="17" fillId="3" borderId="39" xfId="2" applyFont="1" applyFill="1" applyBorder="1" applyAlignment="1" applyProtection="1">
      <alignment horizontal="center" vertical="center" wrapText="1"/>
      <protection locked="0"/>
    </xf>
    <xf numFmtId="9" fontId="17" fillId="3" borderId="41" xfId="2" applyFont="1" applyFill="1" applyBorder="1" applyAlignment="1" applyProtection="1">
      <alignment horizontal="center" vertical="center" wrapText="1"/>
      <protection locked="0"/>
    </xf>
    <xf numFmtId="9" fontId="17" fillId="3" borderId="43" xfId="2" applyFont="1" applyFill="1" applyBorder="1" applyAlignment="1" applyProtection="1">
      <alignment horizontal="center" vertical="center" wrapText="1"/>
      <protection locked="0"/>
    </xf>
    <xf numFmtId="0" fontId="17" fillId="0" borderId="83" xfId="0" applyFont="1" applyBorder="1" applyAlignment="1" applyProtection="1">
      <alignment horizontal="left" vertical="top" wrapText="1"/>
      <protection locked="0"/>
    </xf>
    <xf numFmtId="0" fontId="13" fillId="0" borderId="84" xfId="0" applyFont="1" applyBorder="1" applyAlignment="1" applyProtection="1">
      <alignment horizontal="left" vertical="top" wrapText="1"/>
      <protection locked="0"/>
    </xf>
    <xf numFmtId="0" fontId="13" fillId="0" borderId="49" xfId="0" applyFont="1" applyBorder="1" applyAlignment="1" applyProtection="1">
      <alignment horizontal="left" vertical="top" wrapText="1"/>
      <protection locked="0"/>
    </xf>
    <xf numFmtId="165" fontId="18" fillId="9" borderId="50" xfId="0" applyNumberFormat="1" applyFont="1" applyFill="1" applyBorder="1" applyAlignment="1" applyProtection="1">
      <alignment horizontal="center" vertical="center" wrapText="1"/>
      <protection locked="0"/>
    </xf>
    <xf numFmtId="165" fontId="18" fillId="9" borderId="51" xfId="0" applyNumberFormat="1" applyFont="1" applyFill="1" applyBorder="1" applyAlignment="1" applyProtection="1">
      <alignment horizontal="center" vertical="center" wrapText="1"/>
      <protection locked="0"/>
    </xf>
    <xf numFmtId="165" fontId="18" fillId="9" borderId="58" xfId="0" applyNumberFormat="1" applyFont="1" applyFill="1" applyBorder="1" applyAlignment="1" applyProtection="1">
      <alignment horizontal="center" vertical="center" wrapText="1"/>
      <protection locked="0"/>
    </xf>
    <xf numFmtId="0" fontId="14" fillId="10" borderId="0" xfId="0" applyFont="1" applyFill="1" applyAlignment="1" applyProtection="1">
      <alignment horizontal="center" vertical="center" wrapText="1"/>
      <protection locked="0"/>
    </xf>
    <xf numFmtId="0" fontId="11" fillId="12" borderId="21" xfId="0"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0" fontId="11" fillId="15" borderId="65" xfId="0" applyFont="1" applyFill="1" applyBorder="1" applyAlignment="1" applyProtection="1">
      <alignment horizontal="center" vertical="center" wrapText="1"/>
      <protection locked="0"/>
    </xf>
    <xf numFmtId="0" fontId="11" fillId="15" borderId="67" xfId="0" applyFont="1" applyFill="1" applyBorder="1" applyAlignment="1" applyProtection="1">
      <alignment horizontal="center" vertical="center" wrapText="1"/>
      <protection locked="0"/>
    </xf>
    <xf numFmtId="0" fontId="11" fillId="12" borderId="45" xfId="0" applyFont="1" applyFill="1" applyBorder="1" applyAlignment="1" applyProtection="1">
      <alignment horizontal="center" vertical="center" wrapText="1"/>
      <protection locked="0"/>
    </xf>
    <xf numFmtId="0" fontId="11" fillId="15" borderId="72" xfId="0" applyFont="1" applyFill="1" applyBorder="1" applyAlignment="1" applyProtection="1">
      <alignment horizontal="center" vertical="center" wrapText="1"/>
      <protection locked="0"/>
    </xf>
    <xf numFmtId="0" fontId="11" fillId="15" borderId="64" xfId="0" applyFont="1" applyFill="1" applyBorder="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0" fontId="11" fillId="12" borderId="32" xfId="0" applyFont="1" applyFill="1" applyBorder="1" applyAlignment="1" applyProtection="1">
      <alignment horizontal="center" vertical="center" wrapText="1"/>
      <protection locked="0"/>
    </xf>
    <xf numFmtId="0" fontId="11" fillId="12" borderId="17" xfId="0" applyFont="1" applyFill="1" applyBorder="1" applyAlignment="1" applyProtection="1">
      <alignment horizontal="center" vertical="center" wrapText="1"/>
      <protection locked="0"/>
    </xf>
    <xf numFmtId="0" fontId="11" fillId="12" borderId="70"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11" fillId="15" borderId="74" xfId="0" applyFont="1" applyFill="1" applyBorder="1" applyAlignment="1" applyProtection="1">
      <alignment horizontal="center" vertical="center" wrapText="1"/>
      <protection locked="0"/>
    </xf>
    <xf numFmtId="0" fontId="11" fillId="15" borderId="75" xfId="0" applyFont="1" applyFill="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0" fontId="8" fillId="3" borderId="45" xfId="0" applyFont="1" applyFill="1" applyBorder="1" applyAlignment="1" applyProtection="1">
      <alignment horizontal="center" vertical="center" wrapText="1"/>
      <protection locked="0"/>
    </xf>
    <xf numFmtId="0" fontId="8" fillId="3" borderId="46" xfId="0" applyFont="1" applyFill="1" applyBorder="1" applyAlignment="1" applyProtection="1">
      <alignment horizontal="center" vertical="center" wrapText="1"/>
      <protection locked="0"/>
    </xf>
    <xf numFmtId="0" fontId="8" fillId="3" borderId="32"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47" xfId="0" applyFont="1" applyFill="1" applyBorder="1" applyAlignment="1" applyProtection="1">
      <alignment horizontal="center" vertical="center" wrapText="1"/>
      <protection locked="0"/>
    </xf>
    <xf numFmtId="0" fontId="8" fillId="3" borderId="48" xfId="0" applyFont="1" applyFill="1" applyBorder="1" applyAlignment="1" applyProtection="1">
      <alignment horizontal="center" vertical="center" wrapText="1"/>
      <protection locked="0"/>
    </xf>
    <xf numFmtId="14" fontId="17" fillId="3" borderId="39" xfId="0" applyNumberFormat="1" applyFont="1" applyFill="1" applyBorder="1" applyAlignment="1" applyProtection="1">
      <alignment horizontal="center" vertical="center" wrapText="1"/>
      <protection locked="0"/>
    </xf>
    <xf numFmtId="14" fontId="17" fillId="3" borderId="41" xfId="0" applyNumberFormat="1" applyFont="1" applyFill="1" applyBorder="1" applyAlignment="1" applyProtection="1">
      <alignment horizontal="center" vertical="center" wrapText="1"/>
      <protection locked="0"/>
    </xf>
    <xf numFmtId="14" fontId="17" fillId="3" borderId="43" xfId="0" applyNumberFormat="1" applyFont="1" applyFill="1" applyBorder="1" applyAlignment="1" applyProtection="1">
      <alignment horizontal="center" vertical="center" wrapText="1"/>
      <protection locked="0"/>
    </xf>
    <xf numFmtId="0" fontId="17" fillId="3" borderId="65" xfId="0" applyFont="1" applyFill="1" applyBorder="1" applyAlignment="1" applyProtection="1">
      <alignment horizontal="center" vertical="center" wrapText="1"/>
      <protection locked="0"/>
    </xf>
    <xf numFmtId="0" fontId="8" fillId="3" borderId="66" xfId="0" applyFont="1" applyFill="1" applyBorder="1" applyAlignment="1" applyProtection="1">
      <alignment horizontal="center" vertical="center" wrapText="1"/>
      <protection locked="0"/>
    </xf>
    <xf numFmtId="0" fontId="8" fillId="3" borderId="67" xfId="0" applyFont="1" applyFill="1" applyBorder="1" applyAlignment="1" applyProtection="1">
      <alignment horizontal="center" vertical="center" wrapText="1"/>
      <protection locked="0"/>
    </xf>
    <xf numFmtId="165" fontId="13" fillId="3" borderId="40" xfId="0" applyNumberFormat="1" applyFont="1" applyFill="1" applyBorder="1" applyAlignment="1" applyProtection="1">
      <alignment horizontal="center" vertical="center" wrapText="1"/>
      <protection locked="0"/>
    </xf>
    <xf numFmtId="165" fontId="13" fillId="3" borderId="42" xfId="0" applyNumberFormat="1" applyFont="1" applyFill="1" applyBorder="1" applyAlignment="1" applyProtection="1">
      <alignment horizontal="center" vertical="center" wrapText="1"/>
      <protection locked="0"/>
    </xf>
    <xf numFmtId="165" fontId="13" fillId="3" borderId="44" xfId="0" applyNumberFormat="1" applyFont="1" applyFill="1" applyBorder="1" applyAlignment="1" applyProtection="1">
      <alignment horizontal="center" vertical="center" wrapText="1"/>
      <protection locked="0"/>
    </xf>
    <xf numFmtId="0" fontId="17" fillId="3" borderId="83" xfId="0" applyFont="1" applyFill="1" applyBorder="1" applyAlignment="1" applyProtection="1">
      <alignment horizontal="left" vertical="top" wrapText="1"/>
      <protection locked="0"/>
    </xf>
    <xf numFmtId="0" fontId="13" fillId="3" borderId="84" xfId="0" applyFont="1" applyFill="1" applyBorder="1" applyAlignment="1" applyProtection="1">
      <alignment horizontal="left" vertical="top" wrapText="1"/>
      <protection locked="0"/>
    </xf>
    <xf numFmtId="0" fontId="13" fillId="3" borderId="49" xfId="0" applyFont="1" applyFill="1" applyBorder="1" applyAlignment="1" applyProtection="1">
      <alignment horizontal="left" vertical="top" wrapText="1"/>
      <protection locked="0"/>
    </xf>
    <xf numFmtId="0" fontId="17" fillId="3" borderId="80" xfId="0" applyFont="1" applyFill="1" applyBorder="1" applyAlignment="1" applyProtection="1">
      <alignment horizontal="left" vertical="top" wrapText="1"/>
      <protection locked="0"/>
    </xf>
    <xf numFmtId="0" fontId="13" fillId="3" borderId="81" xfId="0" applyFont="1" applyFill="1" applyBorder="1" applyAlignment="1" applyProtection="1">
      <alignment horizontal="left" vertical="top" wrapText="1"/>
      <protection locked="0"/>
    </xf>
    <xf numFmtId="0" fontId="13" fillId="3" borderId="82" xfId="0" applyFont="1" applyFill="1" applyBorder="1" applyAlignment="1" applyProtection="1">
      <alignment horizontal="left" vertical="top" wrapText="1"/>
      <protection locked="0"/>
    </xf>
    <xf numFmtId="165" fontId="18" fillId="3" borderId="85" xfId="2" applyNumberFormat="1" applyFont="1" applyFill="1" applyBorder="1" applyAlignment="1" applyProtection="1">
      <alignment horizontal="center" vertical="center" wrapText="1"/>
      <protection locked="0"/>
    </xf>
    <xf numFmtId="165" fontId="18" fillId="3" borderId="86" xfId="2" applyNumberFormat="1" applyFont="1" applyFill="1" applyBorder="1" applyAlignment="1" applyProtection="1">
      <alignment horizontal="center" vertical="center" wrapText="1"/>
      <protection locked="0"/>
    </xf>
    <xf numFmtId="165" fontId="18" fillId="3" borderId="87" xfId="2" applyNumberFormat="1" applyFont="1" applyFill="1" applyBorder="1" applyAlignment="1" applyProtection="1">
      <alignment horizontal="center" vertical="center" wrapText="1"/>
      <protection locked="0"/>
    </xf>
    <xf numFmtId="0" fontId="11" fillId="12" borderId="71" xfId="0" applyFont="1" applyFill="1" applyBorder="1" applyAlignment="1" applyProtection="1">
      <alignment horizontal="center" vertical="center" textRotation="90" wrapText="1"/>
      <protection locked="0"/>
    </xf>
    <xf numFmtId="0" fontId="11" fillId="12" borderId="16" xfId="0" applyFont="1" applyFill="1" applyBorder="1" applyAlignment="1" applyProtection="1">
      <alignment horizontal="center" vertical="center" textRotation="90" wrapText="1"/>
      <protection locked="0"/>
    </xf>
    <xf numFmtId="0" fontId="11" fillId="12" borderId="37" xfId="0" applyFont="1" applyFill="1" applyBorder="1" applyAlignment="1" applyProtection="1">
      <alignment horizontal="center" vertical="center" textRotation="90" wrapText="1"/>
      <protection locked="0"/>
    </xf>
    <xf numFmtId="0" fontId="15" fillId="16" borderId="45" xfId="0" applyFont="1" applyFill="1" applyBorder="1" applyAlignment="1" applyProtection="1">
      <alignment horizontal="center" vertical="center" wrapText="1"/>
      <protection locked="0"/>
    </xf>
    <xf numFmtId="0" fontId="15" fillId="16" borderId="46" xfId="0" applyFont="1" applyFill="1" applyBorder="1" applyAlignment="1" applyProtection="1">
      <alignment horizontal="center" vertical="center" wrapText="1"/>
      <protection locked="0"/>
    </xf>
    <xf numFmtId="0" fontId="15" fillId="16" borderId="59" xfId="0" applyFont="1" applyFill="1" applyBorder="1" applyAlignment="1" applyProtection="1">
      <alignment horizontal="center" vertical="center" wrapText="1"/>
      <protection locked="0"/>
    </xf>
    <xf numFmtId="0" fontId="15" fillId="16" borderId="47" xfId="0" applyFont="1" applyFill="1" applyBorder="1" applyAlignment="1" applyProtection="1">
      <alignment horizontal="center" vertical="center" wrapText="1"/>
      <protection locked="0"/>
    </xf>
    <xf numFmtId="0" fontId="15" fillId="16" borderId="48" xfId="0" applyFont="1" applyFill="1" applyBorder="1" applyAlignment="1" applyProtection="1">
      <alignment horizontal="center" vertical="center" wrapText="1"/>
      <protection locked="0"/>
    </xf>
    <xf numFmtId="0" fontId="15" fillId="16" borderId="60" xfId="0" applyFont="1" applyFill="1" applyBorder="1" applyAlignment="1" applyProtection="1">
      <alignment horizontal="center" vertical="center" wrapText="1"/>
      <protection locked="0"/>
    </xf>
    <xf numFmtId="0" fontId="11" fillId="15" borderId="45" xfId="0" applyFont="1" applyFill="1" applyBorder="1" applyAlignment="1" applyProtection="1">
      <alignment horizontal="center" vertical="center" wrapText="1"/>
      <protection locked="0"/>
    </xf>
    <xf numFmtId="0" fontId="11" fillId="15" borderId="46" xfId="0" applyFont="1" applyFill="1" applyBorder="1" applyAlignment="1" applyProtection="1">
      <alignment horizontal="center" vertical="center" wrapText="1"/>
      <protection locked="0"/>
    </xf>
    <xf numFmtId="0" fontId="11" fillId="15" borderId="73" xfId="0" applyFont="1" applyFill="1" applyBorder="1" applyAlignment="1" applyProtection="1">
      <alignment horizontal="center" vertical="center" wrapText="1"/>
      <protection locked="0"/>
    </xf>
    <xf numFmtId="0" fontId="11" fillId="15" borderId="32" xfId="0" applyFont="1" applyFill="1" applyBorder="1" applyAlignment="1" applyProtection="1">
      <alignment horizontal="center" vertical="center" wrapText="1"/>
      <protection locked="0"/>
    </xf>
    <xf numFmtId="0" fontId="11" fillId="15" borderId="0" xfId="0" applyFont="1" applyFill="1" applyAlignment="1" applyProtection="1">
      <alignment horizontal="center" vertical="center" wrapText="1"/>
      <protection locked="0"/>
    </xf>
    <xf numFmtId="0" fontId="11" fillId="15" borderId="61" xfId="0" applyFont="1" applyFill="1" applyBorder="1" applyAlignment="1" applyProtection="1">
      <alignment horizontal="center" vertical="center" wrapText="1"/>
      <protection locked="0"/>
    </xf>
    <xf numFmtId="0" fontId="11" fillId="15" borderId="66" xfId="0" applyFont="1" applyFill="1" applyBorder="1" applyAlignment="1" applyProtection="1">
      <alignment horizontal="center" vertical="center" wrapText="1"/>
      <protection locked="0"/>
    </xf>
    <xf numFmtId="0" fontId="33" fillId="9" borderId="104" xfId="0" applyFont="1" applyFill="1" applyBorder="1" applyAlignment="1" applyProtection="1">
      <alignment horizontal="center" vertical="center" wrapText="1"/>
      <protection locked="0"/>
    </xf>
    <xf numFmtId="0" fontId="33" fillId="9" borderId="99" xfId="0" applyFont="1" applyFill="1" applyBorder="1" applyAlignment="1" applyProtection="1">
      <alignment horizontal="center" vertical="center" wrapText="1"/>
      <protection locked="0"/>
    </xf>
    <xf numFmtId="0" fontId="33" fillId="9" borderId="103" xfId="0" applyFont="1" applyFill="1" applyBorder="1" applyAlignment="1" applyProtection="1">
      <alignment horizontal="center" vertical="center" wrapText="1"/>
      <protection locked="0"/>
    </xf>
    <xf numFmtId="14" fontId="17" fillId="0" borderId="34" xfId="0" applyNumberFormat="1" applyFont="1" applyBorder="1" applyAlignment="1" applyProtection="1">
      <alignment horizontal="center" vertical="center" wrapText="1"/>
      <protection locked="0"/>
    </xf>
    <xf numFmtId="14" fontId="17" fillId="0" borderId="35" xfId="0" applyNumberFormat="1" applyFont="1" applyBorder="1" applyAlignment="1" applyProtection="1">
      <alignment horizontal="center" vertical="center" wrapText="1"/>
      <protection locked="0"/>
    </xf>
    <xf numFmtId="14" fontId="17" fillId="0" borderId="36" xfId="0" applyNumberFormat="1" applyFont="1" applyBorder="1" applyAlignment="1" applyProtection="1">
      <alignment horizontal="center" vertical="center" wrapText="1"/>
      <protection locked="0"/>
    </xf>
    <xf numFmtId="0" fontId="8" fillId="3" borderId="76" xfId="0" applyFont="1" applyFill="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wrapText="1"/>
      <protection locked="0"/>
    </xf>
    <xf numFmtId="0" fontId="11" fillId="11" borderId="11" xfId="3" applyFont="1" applyFill="1" applyBorder="1" applyAlignment="1" applyProtection="1">
      <alignment horizontal="center" vertical="center" wrapText="1"/>
      <protection locked="0"/>
    </xf>
    <xf numFmtId="0" fontId="11" fillId="11" borderId="12" xfId="3" applyFont="1" applyFill="1" applyBorder="1" applyAlignment="1" applyProtection="1">
      <alignment horizontal="center" vertical="center" wrapText="1"/>
      <protection locked="0"/>
    </xf>
    <xf numFmtId="0" fontId="11" fillId="12" borderId="29" xfId="0" applyFont="1" applyFill="1" applyBorder="1" applyAlignment="1" applyProtection="1">
      <alignment horizontal="center" vertical="center" wrapText="1"/>
      <protection locked="0"/>
    </xf>
    <xf numFmtId="0" fontId="11" fillId="12" borderId="30" xfId="0" applyFont="1" applyFill="1" applyBorder="1" applyAlignment="1" applyProtection="1">
      <alignment horizontal="center" vertical="center" wrapText="1"/>
      <protection locked="0"/>
    </xf>
    <xf numFmtId="0" fontId="11" fillId="12" borderId="31" xfId="0" applyFont="1" applyFill="1" applyBorder="1" applyAlignment="1" applyProtection="1">
      <alignment horizontal="center" vertical="center" wrapText="1"/>
      <protection locked="0"/>
    </xf>
    <xf numFmtId="0" fontId="15" fillId="16" borderId="24" xfId="0" applyFont="1" applyFill="1" applyBorder="1" applyAlignment="1" applyProtection="1">
      <alignment horizontal="center" vertical="center" wrapText="1"/>
      <protection locked="0"/>
    </xf>
    <xf numFmtId="0" fontId="15" fillId="16" borderId="25" xfId="0" applyFont="1" applyFill="1" applyBorder="1" applyAlignment="1" applyProtection="1">
      <alignment horizontal="center" vertical="center" wrapText="1"/>
      <protection locked="0"/>
    </xf>
    <xf numFmtId="0" fontId="15" fillId="16" borderId="26" xfId="0" applyFont="1" applyFill="1" applyBorder="1" applyAlignment="1" applyProtection="1">
      <alignment horizontal="center" vertical="center" wrapText="1"/>
      <protection locked="0"/>
    </xf>
    <xf numFmtId="0" fontId="15" fillId="16" borderId="0" xfId="0" applyFont="1" applyFill="1" applyAlignment="1" applyProtection="1">
      <alignment horizontal="center" vertical="center" wrapText="1"/>
      <protection locked="0"/>
    </xf>
    <xf numFmtId="0" fontId="15" fillId="16" borderId="27" xfId="0" applyFont="1" applyFill="1" applyBorder="1" applyAlignment="1" applyProtection="1">
      <alignment horizontal="center" vertical="center" wrapText="1"/>
      <protection locked="0"/>
    </xf>
    <xf numFmtId="0" fontId="11" fillId="15" borderId="53" xfId="0" applyFont="1" applyFill="1" applyBorder="1" applyAlignment="1" applyProtection="1">
      <alignment horizontal="center" vertical="center" wrapText="1"/>
      <protection locked="0"/>
    </xf>
    <xf numFmtId="0" fontId="11" fillId="15" borderId="54" xfId="0" applyFont="1" applyFill="1" applyBorder="1" applyAlignment="1" applyProtection="1">
      <alignment horizontal="center" vertical="center" wrapText="1"/>
      <protection locked="0"/>
    </xf>
    <xf numFmtId="0" fontId="11" fillId="15" borderId="23" xfId="0" applyFont="1" applyFill="1" applyBorder="1" applyAlignment="1" applyProtection="1">
      <alignment horizontal="center" vertical="center" wrapText="1"/>
      <protection locked="0"/>
    </xf>
    <xf numFmtId="0" fontId="11" fillId="15" borderId="56" xfId="0" applyFont="1" applyFill="1" applyBorder="1" applyAlignment="1" applyProtection="1">
      <alignment horizontal="center" vertical="center" wrapText="1"/>
      <protection locked="0"/>
    </xf>
    <xf numFmtId="0" fontId="11" fillId="15" borderId="25" xfId="0" applyFont="1" applyFill="1" applyBorder="1" applyAlignment="1" applyProtection="1">
      <alignment horizontal="center" vertical="center" wrapText="1"/>
      <protection locked="0"/>
    </xf>
    <xf numFmtId="0" fontId="11" fillId="15" borderId="57" xfId="0" applyFont="1" applyFill="1" applyBorder="1" applyAlignment="1" applyProtection="1">
      <alignment horizontal="center" vertical="center" wrapText="1"/>
      <protection locked="0"/>
    </xf>
    <xf numFmtId="0" fontId="11" fillId="15" borderId="28" xfId="0" applyFont="1" applyFill="1" applyBorder="1" applyAlignment="1" applyProtection="1">
      <alignment horizontal="center" vertical="center" wrapText="1"/>
      <protection locked="0"/>
    </xf>
    <xf numFmtId="0" fontId="11" fillId="15" borderId="55" xfId="0" applyFont="1" applyFill="1" applyBorder="1" applyAlignment="1" applyProtection="1">
      <alignment horizontal="center" vertical="center" wrapText="1"/>
      <protection locked="0"/>
    </xf>
    <xf numFmtId="0" fontId="33" fillId="9" borderId="65" xfId="0" applyFont="1" applyFill="1" applyBorder="1" applyAlignment="1" applyProtection="1">
      <alignment horizontal="center" vertical="center" wrapText="1"/>
      <protection locked="0"/>
    </xf>
    <xf numFmtId="0" fontId="33" fillId="9" borderId="66" xfId="0" applyFont="1" applyFill="1" applyBorder="1" applyAlignment="1" applyProtection="1">
      <alignment horizontal="center" vertical="center" wrapText="1"/>
      <protection locked="0"/>
    </xf>
    <xf numFmtId="0" fontId="33" fillId="9" borderId="88" xfId="0" applyFont="1" applyFill="1" applyBorder="1" applyAlignment="1" applyProtection="1">
      <alignment horizontal="center" vertical="center" wrapText="1"/>
      <protection locked="0"/>
    </xf>
    <xf numFmtId="0" fontId="33" fillId="9" borderId="100" xfId="0" applyFont="1" applyFill="1" applyBorder="1" applyAlignment="1" applyProtection="1">
      <alignment horizontal="center" vertical="center" wrapText="1"/>
      <protection locked="0"/>
    </xf>
    <xf numFmtId="0" fontId="33" fillId="9" borderId="75" xfId="0" applyFont="1" applyFill="1" applyBorder="1" applyAlignment="1" applyProtection="1">
      <alignment horizontal="center" vertical="center" wrapText="1"/>
      <protection locked="0"/>
    </xf>
    <xf numFmtId="0" fontId="33" fillId="9" borderId="101" xfId="0" applyFont="1" applyFill="1" applyBorder="1" applyAlignment="1" applyProtection="1">
      <alignment horizontal="center" vertical="center" wrapText="1"/>
      <protection locked="0"/>
    </xf>
    <xf numFmtId="0" fontId="33" fillId="9" borderId="102" xfId="0" applyFont="1" applyFill="1" applyBorder="1" applyAlignment="1" applyProtection="1">
      <alignment horizontal="center" vertical="center" wrapText="1"/>
      <protection locked="0"/>
    </xf>
    <xf numFmtId="0" fontId="11" fillId="12" borderId="21" xfId="0" applyFont="1" applyFill="1" applyBorder="1" applyAlignment="1" applyProtection="1">
      <alignment horizontal="center" vertical="center" textRotation="90" wrapText="1"/>
      <protection locked="0"/>
    </xf>
    <xf numFmtId="0" fontId="11" fillId="12" borderId="38" xfId="0" applyFont="1" applyFill="1" applyBorder="1" applyAlignment="1" applyProtection="1">
      <alignment horizontal="center" vertical="center" textRotation="90" wrapText="1"/>
      <protection locked="0"/>
    </xf>
    <xf numFmtId="0" fontId="11" fillId="12" borderId="0" xfId="0" applyFont="1" applyFill="1" applyAlignment="1" applyProtection="1">
      <alignment horizontal="center" vertical="center" wrapText="1"/>
      <protection locked="0"/>
    </xf>
    <xf numFmtId="0" fontId="15" fillId="12" borderId="29" xfId="0" applyFont="1" applyFill="1" applyBorder="1" applyAlignment="1" applyProtection="1">
      <alignment horizontal="center" vertical="center"/>
      <protection locked="0"/>
    </xf>
    <xf numFmtId="0" fontId="15" fillId="12" borderId="30" xfId="0" applyFont="1" applyFill="1" applyBorder="1" applyAlignment="1" applyProtection="1">
      <alignment horizontal="center" vertical="center"/>
      <protection locked="0"/>
    </xf>
    <xf numFmtId="0" fontId="15" fillId="12" borderId="31" xfId="0" applyFont="1" applyFill="1" applyBorder="1" applyAlignment="1" applyProtection="1">
      <alignment horizontal="center" vertical="center"/>
      <protection locked="0"/>
    </xf>
    <xf numFmtId="0" fontId="11" fillId="12" borderId="59" xfId="0" applyFont="1" applyFill="1" applyBorder="1" applyAlignment="1" applyProtection="1">
      <alignment horizontal="center" vertical="center" wrapText="1"/>
      <protection locked="0"/>
    </xf>
    <xf numFmtId="0" fontId="11" fillId="12" borderId="63" xfId="0" applyFont="1" applyFill="1" applyBorder="1" applyAlignment="1" applyProtection="1">
      <alignment horizontal="center" vertical="center" wrapText="1"/>
      <protection locked="0"/>
    </xf>
    <xf numFmtId="0" fontId="11" fillId="12" borderId="47" xfId="0" applyFont="1" applyFill="1" applyBorder="1" applyAlignment="1" applyProtection="1">
      <alignment horizontal="center" vertical="center" wrapText="1"/>
      <protection locked="0"/>
    </xf>
    <xf numFmtId="0" fontId="11" fillId="12" borderId="60" xfId="0" applyFont="1" applyFill="1" applyBorder="1" applyAlignment="1" applyProtection="1">
      <alignment horizontal="center" vertical="center" wrapText="1"/>
      <protection locked="0"/>
    </xf>
    <xf numFmtId="0" fontId="13" fillId="3" borderId="59" xfId="0" applyFont="1" applyFill="1" applyBorder="1" applyAlignment="1" applyProtection="1">
      <alignment horizontal="center" vertical="center" wrapText="1"/>
      <protection locked="0"/>
    </xf>
    <xf numFmtId="0" fontId="13" fillId="3" borderId="63" xfId="0" applyFont="1" applyFill="1" applyBorder="1" applyAlignment="1" applyProtection="1">
      <alignment horizontal="center" vertical="center" wrapText="1"/>
      <protection locked="0"/>
    </xf>
    <xf numFmtId="0" fontId="13" fillId="3" borderId="60" xfId="0" applyFont="1" applyFill="1" applyBorder="1" applyAlignment="1" applyProtection="1">
      <alignment horizontal="center" vertical="center" wrapText="1"/>
      <protection locked="0"/>
    </xf>
    <xf numFmtId="0" fontId="8" fillId="3" borderId="84" xfId="0" applyFont="1" applyFill="1" applyBorder="1" applyAlignment="1" applyProtection="1">
      <alignment horizontal="left" vertical="top" wrapText="1"/>
      <protection locked="0"/>
    </xf>
    <xf numFmtId="0" fontId="8" fillId="3" borderId="49" xfId="0" applyFont="1" applyFill="1" applyBorder="1" applyAlignment="1" applyProtection="1">
      <alignment horizontal="left" vertical="top" wrapText="1"/>
      <protection locked="0"/>
    </xf>
    <xf numFmtId="9" fontId="13" fillId="3" borderId="65" xfId="0" applyNumberFormat="1" applyFont="1" applyFill="1" applyBorder="1" applyAlignment="1" applyProtection="1">
      <alignment horizontal="center" vertical="center" wrapText="1"/>
      <protection locked="0"/>
    </xf>
    <xf numFmtId="0" fontId="17" fillId="9" borderId="109" xfId="0" applyFont="1" applyFill="1" applyBorder="1" applyAlignment="1" applyProtection="1">
      <alignment horizontal="center" vertical="center" wrapText="1"/>
      <protection locked="0"/>
    </xf>
    <xf numFmtId="0" fontId="16" fillId="3" borderId="105" xfId="0" applyFont="1" applyFill="1" applyBorder="1" applyAlignment="1" applyProtection="1">
      <alignment horizontal="center" vertical="center" wrapText="1"/>
      <protection locked="0"/>
    </xf>
    <xf numFmtId="0" fontId="16" fillId="3" borderId="21" xfId="0" applyFont="1" applyFill="1" applyBorder="1" applyAlignment="1" applyProtection="1">
      <alignment horizontal="center" vertical="center" wrapText="1"/>
      <protection locked="0"/>
    </xf>
    <xf numFmtId="0" fontId="16" fillId="3" borderId="22" xfId="0" applyFont="1" applyFill="1" applyBorder="1" applyAlignment="1" applyProtection="1">
      <alignment horizontal="center" vertical="center" wrapText="1"/>
      <protection locked="0"/>
    </xf>
    <xf numFmtId="0" fontId="11" fillId="3" borderId="76" xfId="0" applyFont="1" applyFill="1" applyBorder="1" applyAlignment="1" applyProtection="1">
      <alignment horizontal="center" vertical="center" wrapText="1"/>
      <protection locked="0"/>
    </xf>
    <xf numFmtId="0" fontId="22" fillId="13" borderId="106" xfId="0" applyFont="1" applyFill="1" applyBorder="1" applyAlignment="1" applyProtection="1">
      <alignment horizontal="left" vertical="center" wrapText="1"/>
      <protection locked="0"/>
    </xf>
    <xf numFmtId="9" fontId="17" fillId="9" borderId="50" xfId="0" applyNumberFormat="1" applyFont="1" applyFill="1" applyBorder="1" applyAlignment="1" applyProtection="1">
      <alignment horizontal="center" vertical="center" wrapText="1"/>
      <protection locked="0"/>
    </xf>
    <xf numFmtId="9" fontId="17" fillId="9" borderId="51" xfId="0" applyNumberFormat="1" applyFont="1" applyFill="1" applyBorder="1" applyAlignment="1" applyProtection="1">
      <alignment horizontal="center" vertical="center" wrapText="1"/>
      <protection locked="0"/>
    </xf>
    <xf numFmtId="9" fontId="17" fillId="9" borderId="58" xfId="0" applyNumberFormat="1" applyFont="1" applyFill="1" applyBorder="1" applyAlignment="1" applyProtection="1">
      <alignment horizontal="center" vertical="center" wrapText="1"/>
      <protection locked="0"/>
    </xf>
    <xf numFmtId="0" fontId="22" fillId="13" borderId="107" xfId="0" applyFont="1" applyFill="1" applyBorder="1" applyAlignment="1" applyProtection="1">
      <alignment horizontal="left" vertical="center" wrapText="1"/>
      <protection locked="0"/>
    </xf>
    <xf numFmtId="0" fontId="8" fillId="13" borderId="107" xfId="0" applyFont="1" applyFill="1" applyBorder="1" applyAlignment="1" applyProtection="1">
      <alignment horizontal="left" vertical="top" wrapText="1"/>
      <protection locked="0"/>
    </xf>
    <xf numFmtId="0" fontId="22" fillId="13" borderId="108" xfId="0" applyFont="1" applyFill="1" applyBorder="1" applyAlignment="1" applyProtection="1">
      <alignment horizontal="left" vertical="center" wrapText="1"/>
      <protection locked="0"/>
    </xf>
    <xf numFmtId="14" fontId="17" fillId="3" borderId="65" xfId="0" applyNumberFormat="1" applyFont="1" applyFill="1" applyBorder="1" applyAlignment="1" applyProtection="1">
      <alignment horizontal="center" vertical="center" wrapText="1"/>
      <protection locked="0"/>
    </xf>
    <xf numFmtId="14" fontId="17" fillId="3" borderId="66" xfId="0" applyNumberFormat="1" applyFont="1" applyFill="1" applyBorder="1" applyAlignment="1" applyProtection="1">
      <alignment horizontal="center" vertical="center" wrapText="1"/>
      <protection locked="0"/>
    </xf>
    <xf numFmtId="14" fontId="17" fillId="3" borderId="67" xfId="0" applyNumberFormat="1" applyFont="1" applyFill="1" applyBorder="1" applyAlignment="1" applyProtection="1">
      <alignment horizontal="center" vertical="center" wrapText="1"/>
      <protection locked="0"/>
    </xf>
    <xf numFmtId="14" fontId="17" fillId="3" borderId="76" xfId="2" applyNumberFormat="1" applyFont="1" applyFill="1" applyBorder="1" applyAlignment="1" applyProtection="1">
      <alignment horizontal="center" vertical="center" wrapText="1"/>
      <protection locked="0"/>
    </xf>
    <xf numFmtId="0" fontId="13" fillId="0" borderId="83" xfId="0" applyFont="1" applyBorder="1" applyAlignment="1" applyProtection="1">
      <alignment horizontal="left" vertical="top" wrapText="1"/>
      <protection locked="0"/>
    </xf>
    <xf numFmtId="0" fontId="13" fillId="0" borderId="80" xfId="0" applyFont="1" applyBorder="1" applyAlignment="1" applyProtection="1">
      <alignment horizontal="left" vertical="top" wrapText="1"/>
      <protection locked="0"/>
    </xf>
    <xf numFmtId="0" fontId="3" fillId="3" borderId="91" xfId="5" applyFont="1" applyFill="1" applyBorder="1" applyAlignment="1">
      <alignment horizontal="left" vertical="top" wrapText="1"/>
    </xf>
    <xf numFmtId="0" fontId="3" fillId="3" borderId="81" xfId="5" applyFont="1" applyFill="1" applyBorder="1" applyAlignment="1">
      <alignment horizontal="left" vertical="top" wrapText="1"/>
    </xf>
    <xf numFmtId="0" fontId="3" fillId="3" borderId="82" xfId="5" applyFont="1" applyFill="1" applyBorder="1" applyAlignment="1">
      <alignment horizontal="left" vertical="top" wrapText="1"/>
    </xf>
    <xf numFmtId="0" fontId="27" fillId="0" borderId="91" xfId="5" applyFont="1" applyBorder="1" applyAlignment="1">
      <alignment horizontal="center" vertical="center"/>
    </xf>
    <xf numFmtId="0" fontId="27" fillId="0" borderId="81" xfId="5" applyFont="1" applyBorder="1" applyAlignment="1">
      <alignment horizontal="center" vertical="center"/>
    </xf>
    <xf numFmtId="0" fontId="27" fillId="0" borderId="82" xfId="5" applyFont="1" applyBorder="1" applyAlignment="1">
      <alignment horizontal="center" vertical="center"/>
    </xf>
    <xf numFmtId="0" fontId="27" fillId="17" borderId="91" xfId="5" applyFont="1" applyFill="1" applyBorder="1" applyAlignment="1">
      <alignment horizontal="center" vertical="center"/>
    </xf>
    <xf numFmtId="0" fontId="27" fillId="17" borderId="81" xfId="5" applyFont="1" applyFill="1" applyBorder="1" applyAlignment="1">
      <alignment horizontal="center" vertical="center"/>
    </xf>
    <xf numFmtId="0" fontId="27" fillId="17" borderId="82" xfId="5" applyFont="1" applyFill="1" applyBorder="1" applyAlignment="1">
      <alignment horizontal="center" vertical="center"/>
    </xf>
    <xf numFmtId="0" fontId="27" fillId="0" borderId="1" xfId="5" applyFont="1" applyBorder="1" applyAlignment="1">
      <alignment horizontal="center" vertical="center"/>
    </xf>
    <xf numFmtId="0" fontId="30" fillId="0" borderId="1" xfId="5" applyFont="1" applyBorder="1" applyAlignment="1">
      <alignment horizontal="center" vertical="center" wrapText="1"/>
    </xf>
    <xf numFmtId="0" fontId="30" fillId="0" borderId="91" xfId="5" applyFont="1" applyBorder="1" applyAlignment="1">
      <alignment horizontal="center" vertical="center" wrapText="1"/>
    </xf>
    <xf numFmtId="0" fontId="30" fillId="0" borderId="81" xfId="5" applyFont="1" applyBorder="1" applyAlignment="1">
      <alignment horizontal="center" vertical="center" wrapText="1"/>
    </xf>
    <xf numFmtId="0" fontId="30" fillId="0" borderId="82" xfId="5" applyFont="1" applyBorder="1" applyAlignment="1">
      <alignment horizontal="center" vertical="center" wrapText="1"/>
    </xf>
    <xf numFmtId="0" fontId="28" fillId="0" borderId="91" xfId="5" applyFont="1" applyBorder="1" applyAlignment="1">
      <alignment horizontal="center" vertical="center"/>
    </xf>
    <xf numFmtId="0" fontId="28" fillId="0" borderId="81" xfId="5" applyFont="1" applyBorder="1" applyAlignment="1">
      <alignment horizontal="center" vertical="center"/>
    </xf>
    <xf numFmtId="0" fontId="28" fillId="0" borderId="82" xfId="5" applyFont="1" applyBorder="1" applyAlignment="1">
      <alignment horizontal="center" vertical="center"/>
    </xf>
    <xf numFmtId="49" fontId="30" fillId="0" borderId="91" xfId="5" applyNumberFormat="1" applyFont="1" applyBorder="1" applyAlignment="1">
      <alignment horizontal="center" vertical="center" wrapText="1"/>
    </xf>
    <xf numFmtId="49" fontId="30" fillId="0" borderId="81" xfId="5" applyNumberFormat="1" applyFont="1" applyBorder="1" applyAlignment="1">
      <alignment horizontal="center" vertical="center" wrapText="1"/>
    </xf>
    <xf numFmtId="49" fontId="30" fillId="0" borderId="82" xfId="5" applyNumberFormat="1" applyFont="1" applyBorder="1" applyAlignment="1">
      <alignment horizontal="center" vertical="center" wrapText="1"/>
    </xf>
    <xf numFmtId="0" fontId="27" fillId="0" borderId="1" xfId="5" applyFont="1" applyBorder="1" applyAlignment="1">
      <alignment horizontal="center" vertical="center" wrapText="1"/>
    </xf>
    <xf numFmtId="0" fontId="27" fillId="0" borderId="91" xfId="5" applyFont="1" applyBorder="1" applyAlignment="1">
      <alignment horizontal="center" vertical="center" wrapText="1"/>
    </xf>
    <xf numFmtId="0" fontId="27" fillId="0" borderId="81" xfId="5" applyFont="1" applyBorder="1" applyAlignment="1">
      <alignment horizontal="center" vertical="center" wrapText="1"/>
    </xf>
    <xf numFmtId="0" fontId="27" fillId="0" borderId="82" xfId="5" applyFont="1" applyBorder="1" applyAlignment="1">
      <alignment horizontal="center" vertical="center" wrapText="1"/>
    </xf>
    <xf numFmtId="9" fontId="30" fillId="0" borderId="1" xfId="5" applyNumberFormat="1" applyFont="1" applyBorder="1" applyAlignment="1">
      <alignment horizontal="center" vertical="center" wrapText="1"/>
    </xf>
    <xf numFmtId="49" fontId="30" fillId="0" borderId="1" xfId="5" applyNumberFormat="1" applyFont="1" applyBorder="1" applyAlignment="1">
      <alignment horizontal="center" vertical="center" wrapText="1"/>
    </xf>
    <xf numFmtId="0" fontId="27" fillId="0" borderId="2" xfId="5" applyFont="1" applyBorder="1" applyAlignment="1">
      <alignment horizontal="center" vertical="center"/>
    </xf>
    <xf numFmtId="0" fontId="27" fillId="0" borderId="3" xfId="5" applyFont="1" applyBorder="1" applyAlignment="1">
      <alignment horizontal="center" vertical="center"/>
    </xf>
    <xf numFmtId="0" fontId="27" fillId="0" borderId="92" xfId="5" applyFont="1" applyBorder="1" applyAlignment="1">
      <alignment horizontal="center" vertical="center"/>
    </xf>
    <xf numFmtId="0" fontId="27" fillId="0" borderId="4" xfId="5" applyFont="1" applyBorder="1" applyAlignment="1">
      <alignment horizontal="center" vertical="center"/>
    </xf>
    <xf numFmtId="0" fontId="27" fillId="0" borderId="5" xfId="5" applyFont="1" applyBorder="1" applyAlignment="1">
      <alignment horizontal="center" vertical="center"/>
    </xf>
    <xf numFmtId="0" fontId="27" fillId="0" borderId="6" xfId="5" applyFont="1" applyBorder="1" applyAlignment="1">
      <alignment horizontal="center" vertical="center"/>
    </xf>
    <xf numFmtId="0" fontId="27" fillId="0" borderId="2" xfId="5" applyFont="1" applyBorder="1" applyAlignment="1">
      <alignment horizontal="center" vertical="center" wrapText="1"/>
    </xf>
    <xf numFmtId="0" fontId="27" fillId="0" borderId="3" xfId="5" applyFont="1" applyBorder="1" applyAlignment="1">
      <alignment horizontal="center" vertical="center" wrapText="1"/>
    </xf>
    <xf numFmtId="0" fontId="27" fillId="0" borderId="92" xfId="5" applyFont="1" applyBorder="1" applyAlignment="1">
      <alignment horizontal="center" vertical="center" wrapText="1"/>
    </xf>
    <xf numFmtId="0" fontId="27" fillId="0" borderId="4" xfId="5" applyFont="1" applyBorder="1" applyAlignment="1">
      <alignment horizontal="center" vertical="center" wrapText="1"/>
    </xf>
    <xf numFmtId="0" fontId="27" fillId="0" borderId="5" xfId="5" applyFont="1" applyBorder="1" applyAlignment="1">
      <alignment horizontal="center" vertical="center" wrapText="1"/>
    </xf>
    <xf numFmtId="0" fontId="27" fillId="0" borderId="6" xfId="5" applyFont="1" applyBorder="1" applyAlignment="1">
      <alignment horizontal="center" vertical="center" wrapText="1"/>
    </xf>
    <xf numFmtId="0" fontId="27" fillId="0" borderId="68" xfId="5" applyFont="1" applyBorder="1" applyAlignment="1">
      <alignment horizontal="center" vertical="center" wrapText="1"/>
    </xf>
    <xf numFmtId="0" fontId="27" fillId="0" borderId="52" xfId="5" applyFont="1" applyBorder="1" applyAlignment="1">
      <alignment horizontal="center" vertical="center" wrapText="1"/>
    </xf>
    <xf numFmtId="0" fontId="27" fillId="3" borderId="91" xfId="5" applyFont="1" applyFill="1" applyBorder="1" applyAlignment="1">
      <alignment horizontal="center" vertical="center"/>
    </xf>
    <xf numFmtId="0" fontId="27" fillId="3" borderId="81" xfId="5" applyFont="1" applyFill="1" applyBorder="1" applyAlignment="1">
      <alignment horizontal="center" vertical="center"/>
    </xf>
    <xf numFmtId="0" fontId="27" fillId="3" borderId="82" xfId="5" applyFont="1" applyFill="1" applyBorder="1" applyAlignment="1">
      <alignment horizontal="center" vertical="center"/>
    </xf>
    <xf numFmtId="9" fontId="30" fillId="0" borderId="91" xfId="5" applyNumberFormat="1" applyFont="1" applyBorder="1" applyAlignment="1">
      <alignment horizontal="center" vertical="center" wrapText="1"/>
    </xf>
    <xf numFmtId="9" fontId="30" fillId="0" borderId="82" xfId="5" applyNumberFormat="1" applyFont="1" applyBorder="1" applyAlignment="1">
      <alignment horizontal="center" vertical="center" wrapText="1"/>
    </xf>
    <xf numFmtId="0" fontId="27" fillId="0" borderId="91" xfId="5" applyFont="1" applyBorder="1" applyAlignment="1">
      <alignment horizontal="left" vertical="center" wrapText="1"/>
    </xf>
    <xf numFmtId="0" fontId="27" fillId="0" borderId="82" xfId="5" applyFont="1" applyBorder="1" applyAlignment="1">
      <alignment horizontal="left" vertical="center" wrapText="1"/>
    </xf>
    <xf numFmtId="0" fontId="27" fillId="0" borderId="2" xfId="5" applyFont="1" applyBorder="1" applyAlignment="1">
      <alignment horizontal="left" vertical="center" wrapText="1"/>
    </xf>
    <xf numFmtId="0" fontId="27" fillId="0" borderId="92" xfId="5" applyFont="1" applyBorder="1" applyAlignment="1">
      <alignment horizontal="left" vertical="center" wrapText="1"/>
    </xf>
    <xf numFmtId="0" fontId="27" fillId="0" borderId="4" xfId="5" applyFont="1" applyBorder="1" applyAlignment="1">
      <alignment horizontal="left" vertical="center" wrapText="1"/>
    </xf>
    <xf numFmtId="0" fontId="27" fillId="0" borderId="6" xfId="5" applyFont="1" applyBorder="1" applyAlignment="1">
      <alignment horizontal="left" vertical="center" wrapText="1"/>
    </xf>
    <xf numFmtId="0" fontId="28" fillId="0" borderId="2" xfId="5" applyFont="1" applyBorder="1" applyAlignment="1">
      <alignment horizontal="center" vertical="center"/>
    </xf>
    <xf numFmtId="0" fontId="28" fillId="0" borderId="3" xfId="5" applyFont="1" applyBorder="1" applyAlignment="1">
      <alignment horizontal="center" vertical="center"/>
    </xf>
    <xf numFmtId="0" fontId="28" fillId="0" borderId="92" xfId="5" applyFont="1" applyBorder="1" applyAlignment="1">
      <alignment horizontal="center" vertical="center"/>
    </xf>
    <xf numFmtId="0" fontId="28" fillId="0" borderId="4" xfId="5" applyFont="1" applyBorder="1" applyAlignment="1">
      <alignment horizontal="center" vertical="center"/>
    </xf>
    <xf numFmtId="0" fontId="28" fillId="0" borderId="5" xfId="5" applyFont="1" applyBorder="1" applyAlignment="1">
      <alignment horizontal="center" vertical="center"/>
    </xf>
    <xf numFmtId="0" fontId="28" fillId="0" borderId="6" xfId="5" applyFont="1" applyBorder="1" applyAlignment="1">
      <alignment horizontal="center" vertical="center"/>
    </xf>
    <xf numFmtId="0" fontId="28" fillId="3" borderId="2" xfId="5" applyFont="1" applyFill="1" applyBorder="1" applyAlignment="1">
      <alignment horizontal="center" vertical="center"/>
    </xf>
    <xf numFmtId="0" fontId="28" fillId="3" borderId="3" xfId="5" applyFont="1" applyFill="1" applyBorder="1" applyAlignment="1">
      <alignment horizontal="center" vertical="center"/>
    </xf>
    <xf numFmtId="0" fontId="28" fillId="3" borderId="92" xfId="5" applyFont="1" applyFill="1" applyBorder="1" applyAlignment="1">
      <alignment horizontal="center" vertical="center"/>
    </xf>
    <xf numFmtId="0" fontId="28" fillId="3" borderId="4" xfId="5" applyFont="1" applyFill="1" applyBorder="1" applyAlignment="1">
      <alignment horizontal="center" vertical="center"/>
    </xf>
    <xf numFmtId="0" fontId="28" fillId="3" borderId="5" xfId="5" applyFont="1" applyFill="1" applyBorder="1" applyAlignment="1">
      <alignment horizontal="center" vertical="center"/>
    </xf>
    <xf numFmtId="0" fontId="28" fillId="3" borderId="6" xfId="5" applyFont="1" applyFill="1" applyBorder="1" applyAlignment="1">
      <alignment horizontal="center" vertical="center"/>
    </xf>
    <xf numFmtId="0" fontId="28" fillId="0" borderId="0" xfId="5" applyFont="1"/>
    <xf numFmtId="0" fontId="27" fillId="17" borderId="1" xfId="5" applyFont="1" applyFill="1" applyBorder="1" applyAlignment="1">
      <alignment horizontal="center" vertical="center"/>
    </xf>
    <xf numFmtId="0" fontId="28" fillId="0" borderId="93" xfId="5" applyFont="1" applyBorder="1"/>
    <xf numFmtId="0" fontId="28" fillId="0" borderId="110" xfId="5" applyFont="1" applyBorder="1"/>
    <xf numFmtId="0" fontId="28" fillId="0" borderId="42" xfId="5" applyFont="1" applyBorder="1"/>
    <xf numFmtId="9" fontId="28" fillId="0" borderId="68" xfId="5" applyNumberFormat="1" applyFont="1" applyBorder="1" applyAlignment="1">
      <alignment horizontal="center" vertical="center" wrapText="1"/>
    </xf>
    <xf numFmtId="9" fontId="28" fillId="0" borderId="35" xfId="5" applyNumberFormat="1" applyFont="1" applyBorder="1" applyAlignment="1">
      <alignment horizontal="center" vertical="center" wrapText="1"/>
    </xf>
    <xf numFmtId="9" fontId="28" fillId="0" borderId="52" xfId="5" applyNumberFormat="1" applyFont="1" applyBorder="1" applyAlignment="1">
      <alignment horizontal="center" vertical="center" wrapText="1"/>
    </xf>
    <xf numFmtId="0" fontId="28" fillId="0" borderId="94" xfId="5" applyFont="1" applyBorder="1"/>
    <xf numFmtId="0" fontId="28" fillId="0" borderId="95" xfId="5" applyFont="1" applyBorder="1"/>
    <xf numFmtId="0" fontId="28" fillId="0" borderId="91" xfId="5" applyFont="1" applyBorder="1" applyAlignment="1">
      <alignment horizontal="center" vertical="center" wrapText="1"/>
    </xf>
    <xf numFmtId="0" fontId="28" fillId="0" borderId="81" xfId="5" applyFont="1" applyBorder="1" applyAlignment="1">
      <alignment horizontal="center" vertical="center" wrapText="1"/>
    </xf>
    <xf numFmtId="0" fontId="28" fillId="0" borderId="82" xfId="5" applyFont="1" applyBorder="1" applyAlignment="1">
      <alignment horizontal="center" vertical="center" wrapText="1"/>
    </xf>
    <xf numFmtId="0" fontId="27" fillId="18" borderId="1" xfId="5" applyFont="1" applyFill="1" applyBorder="1" applyAlignment="1">
      <alignment horizontal="center" vertical="center"/>
    </xf>
    <xf numFmtId="14" fontId="30" fillId="0" borderId="1" xfId="5" applyNumberFormat="1" applyFont="1" applyBorder="1" applyAlignment="1">
      <alignment horizontal="center" vertical="center" wrapText="1"/>
    </xf>
    <xf numFmtId="0" fontId="6" fillId="18" borderId="1" xfId="5" applyFont="1" applyFill="1" applyBorder="1" applyAlignment="1">
      <alignment horizontal="center" vertical="center"/>
    </xf>
    <xf numFmtId="0" fontId="30" fillId="3" borderId="96" xfId="5" applyFont="1" applyFill="1" applyBorder="1" applyAlignment="1">
      <alignment horizontal="left" vertical="top" wrapText="1"/>
    </xf>
    <xf numFmtId="0" fontId="30" fillId="3" borderId="97" xfId="5" applyFont="1" applyFill="1" applyBorder="1" applyAlignment="1">
      <alignment horizontal="left" vertical="top" wrapText="1"/>
    </xf>
    <xf numFmtId="0" fontId="30" fillId="3" borderId="98" xfId="5" applyFont="1" applyFill="1" applyBorder="1" applyAlignment="1">
      <alignment horizontal="left" vertical="top" wrapText="1"/>
    </xf>
    <xf numFmtId="0" fontId="6" fillId="0" borderId="81" xfId="5" applyFont="1" applyBorder="1" applyAlignment="1">
      <alignment horizontal="center" vertical="center"/>
    </xf>
    <xf numFmtId="0" fontId="6" fillId="0" borderId="82" xfId="5" applyFont="1" applyBorder="1" applyAlignment="1">
      <alignment horizontal="center" vertical="center"/>
    </xf>
    <xf numFmtId="0" fontId="6" fillId="0" borderId="91" xfId="5" applyFont="1" applyBorder="1" applyAlignment="1">
      <alignment horizontal="center" vertical="center"/>
    </xf>
    <xf numFmtId="0" fontId="27" fillId="18" borderId="91" xfId="5" applyFont="1" applyFill="1" applyBorder="1" applyAlignment="1">
      <alignment horizontal="center" vertical="center" wrapText="1"/>
    </xf>
    <xf numFmtId="0" fontId="27" fillId="18" borderId="81" xfId="5" applyFont="1" applyFill="1" applyBorder="1" applyAlignment="1">
      <alignment horizontal="center" vertical="center" wrapText="1"/>
    </xf>
    <xf numFmtId="0" fontId="27" fillId="18" borderId="82" xfId="5" applyFont="1" applyFill="1" applyBorder="1" applyAlignment="1">
      <alignment horizontal="center" vertical="center" wrapText="1"/>
    </xf>
    <xf numFmtId="0" fontId="6" fillId="0" borderId="91" xfId="5" applyFont="1" applyBorder="1" applyAlignment="1">
      <alignment horizontal="left" vertical="center"/>
    </xf>
    <xf numFmtId="0" fontId="6" fillId="0" borderId="82" xfId="5" applyFont="1" applyBorder="1" applyAlignment="1">
      <alignment horizontal="left" vertical="center"/>
    </xf>
    <xf numFmtId="9" fontId="30" fillId="0" borderId="91" xfId="0" applyNumberFormat="1" applyFont="1" applyBorder="1" applyAlignment="1">
      <alignment horizontal="center" vertical="center" wrapText="1"/>
    </xf>
    <xf numFmtId="9" fontId="30" fillId="0" borderId="82" xfId="0" applyNumberFormat="1" applyFont="1" applyBorder="1" applyAlignment="1">
      <alignment horizontal="center" vertical="center" wrapText="1"/>
    </xf>
    <xf numFmtId="9" fontId="30" fillId="0" borderId="81" xfId="0" applyNumberFormat="1" applyFont="1" applyBorder="1" applyAlignment="1">
      <alignment horizontal="center" vertical="center" wrapText="1"/>
    </xf>
    <xf numFmtId="0" fontId="30" fillId="0" borderId="91"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2" xfId="0" applyFont="1" applyBorder="1" applyAlignment="1">
      <alignment horizontal="center" vertical="center" wrapText="1"/>
    </xf>
    <xf numFmtId="9" fontId="28" fillId="0" borderId="2" xfId="2" applyFont="1" applyBorder="1" applyAlignment="1">
      <alignment horizontal="center" vertical="center" wrapText="1"/>
    </xf>
    <xf numFmtId="9" fontId="28" fillId="0" borderId="3" xfId="2" applyFont="1" applyBorder="1" applyAlignment="1">
      <alignment horizontal="center" vertical="center" wrapText="1"/>
    </xf>
    <xf numFmtId="9" fontId="28" fillId="0" borderId="92" xfId="2" applyFont="1" applyBorder="1" applyAlignment="1">
      <alignment horizontal="center" vertical="center" wrapText="1"/>
    </xf>
    <xf numFmtId="9" fontId="28" fillId="0" borderId="4" xfId="2" applyFont="1" applyBorder="1" applyAlignment="1">
      <alignment horizontal="center" vertical="center" wrapText="1"/>
    </xf>
    <xf numFmtId="9" fontId="28" fillId="0" borderId="5" xfId="2" applyFont="1" applyBorder="1" applyAlignment="1">
      <alignment horizontal="center" vertical="center" wrapText="1"/>
    </xf>
    <xf numFmtId="9" fontId="28" fillId="0" borderId="6" xfId="2" applyFont="1" applyBorder="1" applyAlignment="1">
      <alignment horizontal="center" vertical="center" wrapText="1"/>
    </xf>
    <xf numFmtId="9" fontId="28" fillId="0" borderId="2" xfId="2" applyFont="1" applyBorder="1" applyAlignment="1">
      <alignment horizontal="center" vertical="center"/>
    </xf>
    <xf numFmtId="9" fontId="28" fillId="0" borderId="3" xfId="2" applyFont="1" applyBorder="1" applyAlignment="1">
      <alignment horizontal="center" vertical="center"/>
    </xf>
    <xf numFmtId="9" fontId="28" fillId="0" borderId="92" xfId="2" applyFont="1" applyBorder="1" applyAlignment="1">
      <alignment horizontal="center" vertical="center"/>
    </xf>
    <xf numFmtId="9" fontId="28" fillId="0" borderId="4" xfId="2" applyFont="1" applyBorder="1" applyAlignment="1">
      <alignment horizontal="center" vertical="center"/>
    </xf>
    <xf numFmtId="9" fontId="28" fillId="0" borderId="5" xfId="2" applyFont="1" applyBorder="1" applyAlignment="1">
      <alignment horizontal="center" vertical="center"/>
    </xf>
    <xf numFmtId="9" fontId="28" fillId="0" borderId="6" xfId="2" applyFont="1" applyBorder="1" applyAlignment="1">
      <alignment horizontal="center" vertical="center"/>
    </xf>
    <xf numFmtId="0" fontId="30" fillId="0" borderId="2" xfId="5" applyFont="1" applyBorder="1" applyAlignment="1">
      <alignment horizontal="left" vertical="top" wrapText="1"/>
    </xf>
    <xf numFmtId="0" fontId="30" fillId="0" borderId="3" xfId="5" applyFont="1" applyBorder="1" applyAlignment="1">
      <alignment horizontal="left" vertical="top" wrapText="1"/>
    </xf>
    <xf numFmtId="0" fontId="30" fillId="0" borderId="92" xfId="5" applyFont="1" applyBorder="1" applyAlignment="1">
      <alignment horizontal="left" vertical="top" wrapText="1"/>
    </xf>
    <xf numFmtId="0" fontId="30" fillId="0" borderId="96" xfId="5" applyFont="1" applyBorder="1" applyAlignment="1">
      <alignment horizontal="left" vertical="center"/>
    </xf>
    <xf numFmtId="0" fontId="30" fillId="0" borderId="97" xfId="5" applyFont="1" applyBorder="1" applyAlignment="1">
      <alignment horizontal="left" vertical="center"/>
    </xf>
    <xf numFmtId="0" fontId="30" fillId="0" borderId="98" xfId="5" applyFont="1" applyBorder="1" applyAlignment="1">
      <alignment horizontal="left" vertical="center"/>
    </xf>
    <xf numFmtId="0" fontId="27" fillId="0" borderId="1" xfId="5" applyFont="1" applyBorder="1" applyAlignment="1">
      <alignment horizontal="center"/>
    </xf>
    <xf numFmtId="49" fontId="27" fillId="0" borderId="1" xfId="5" applyNumberFormat="1" applyFont="1" applyBorder="1" applyAlignment="1">
      <alignment horizontal="center"/>
    </xf>
    <xf numFmtId="14" fontId="27" fillId="0" borderId="1" xfId="5" applyNumberFormat="1" applyFont="1" applyBorder="1" applyAlignment="1">
      <alignment horizontal="center" vertical="center"/>
    </xf>
    <xf numFmtId="0" fontId="37" fillId="3" borderId="2" xfId="5" applyFont="1" applyFill="1" applyBorder="1" applyAlignment="1">
      <alignment horizontal="left" vertical="top" wrapText="1"/>
    </xf>
    <xf numFmtId="0" fontId="30" fillId="3" borderId="3" xfId="5" applyFont="1" applyFill="1" applyBorder="1" applyAlignment="1">
      <alignment horizontal="left" vertical="top" wrapText="1"/>
    </xf>
    <xf numFmtId="0" fontId="30" fillId="3" borderId="92" xfId="5" applyFont="1" applyFill="1" applyBorder="1" applyAlignment="1">
      <alignment horizontal="left" vertical="top" wrapText="1"/>
    </xf>
    <xf numFmtId="0" fontId="30" fillId="3" borderId="82" xfId="5" applyFont="1" applyFill="1" applyBorder="1" applyAlignment="1">
      <alignment horizontal="center" vertical="center" wrapText="1"/>
    </xf>
    <xf numFmtId="0" fontId="30" fillId="3" borderId="91" xfId="5" applyFont="1" applyFill="1" applyBorder="1" applyAlignment="1">
      <alignment horizontal="center" vertical="center" wrapText="1"/>
    </xf>
  </cellXfs>
  <cellStyles count="6">
    <cellStyle name="Millares" xfId="4" builtinId="3"/>
    <cellStyle name="Moneda" xfId="1" builtinId="4"/>
    <cellStyle name="Normal" xfId="0" builtinId="0"/>
    <cellStyle name="Normal 2" xfId="3" xr:uid="{00000000-0005-0000-0000-000003000000}"/>
    <cellStyle name="Normal 3" xfId="5" xr:uid="{00000000-0005-0000-0000-000004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921E-2"/>
          <c:w val="0.8752504841069052"/>
          <c:h val="0.7387528402094109"/>
        </c:manualLayout>
      </c:layout>
      <c:barChart>
        <c:barDir val="col"/>
        <c:grouping val="clustered"/>
        <c:varyColors val="0"/>
        <c:ser>
          <c:idx val="0"/>
          <c:order val="0"/>
          <c:tx>
            <c:strRef>
              <c:f>'IN-PEI GES-GDO-001'!$C$30</c:f>
              <c:strCache>
                <c:ptCount val="1"/>
                <c:pt idx="0">
                  <c:v>Resultado monitoreo</c:v>
                </c:pt>
              </c:strCache>
            </c:strRef>
          </c:tx>
          <c:spPr>
            <a:solidFill>
              <a:srgbClr val="004586"/>
            </a:solidFill>
            <a:ln w="25400">
              <a:noFill/>
            </a:ln>
          </c:spPr>
          <c:invertIfNegative val="0"/>
          <c:cat>
            <c:strRef>
              <c:f>'IN-PEI GES-GDO-001'!$B$31:$B$42</c:f>
              <c:strCache>
                <c:ptCount val="5"/>
                <c:pt idx="0">
                  <c:v>Marzo</c:v>
                </c:pt>
                <c:pt idx="1">
                  <c:v>Junio</c:v>
                </c:pt>
                <c:pt idx="2">
                  <c:v>Septiembre</c:v>
                </c:pt>
                <c:pt idx="3">
                  <c:v>Diciembre</c:v>
                </c:pt>
                <c:pt idx="4">
                  <c:v>* 100% anual equivale al 25% de la vigencia en comparacion del Cuatrienio</c:v>
                </c:pt>
              </c:strCache>
            </c:strRef>
          </c:cat>
          <c:val>
            <c:numRef>
              <c:f>'IN-PEI GES-GDO-001'!$C$31:$C$34</c:f>
              <c:numCache>
                <c:formatCode>0%</c:formatCode>
                <c:ptCount val="4"/>
                <c:pt idx="0">
                  <c:v>0.9</c:v>
                </c:pt>
                <c:pt idx="1">
                  <c:v>0.8</c:v>
                </c:pt>
                <c:pt idx="2">
                  <c:v>0.56999999999999995</c:v>
                </c:pt>
                <c:pt idx="3">
                  <c:v>0</c:v>
                </c:pt>
              </c:numCache>
            </c:numRef>
          </c:val>
          <c:extLst>
            <c:ext xmlns:c16="http://schemas.microsoft.com/office/drawing/2014/chart" uri="{C3380CC4-5D6E-409C-BE32-E72D297353CC}">
              <c16:uniqueId val="{00000000-6E5C-4C03-AA66-232F1AB026A0}"/>
            </c:ext>
          </c:extLst>
        </c:ser>
        <c:dLbls>
          <c:showLegendKey val="0"/>
          <c:showVal val="0"/>
          <c:showCatName val="0"/>
          <c:showSerName val="0"/>
          <c:showPercent val="0"/>
          <c:showBubbleSize val="0"/>
        </c:dLbls>
        <c:gapWidth val="150"/>
        <c:axId val="121446784"/>
        <c:axId val="121448320"/>
      </c:barChart>
      <c:lineChart>
        <c:grouping val="standard"/>
        <c:varyColors val="0"/>
        <c:ser>
          <c:idx val="1"/>
          <c:order val="1"/>
          <c:tx>
            <c:strRef>
              <c:f>'IN-PEI GES-GDO-001'!$D$30</c:f>
              <c:strCache>
                <c:ptCount val="1"/>
                <c:pt idx="0">
                  <c:v>Resultado Meta Vigencia</c:v>
                </c:pt>
              </c:strCache>
            </c:strRef>
          </c:tx>
          <c:marker>
            <c:symbol val="none"/>
          </c:marker>
          <c:cat>
            <c:strRef>
              <c:f>'IN-PEI GES-GDO-001'!$B$31:$B$42</c:f>
              <c:strCache>
                <c:ptCount val="5"/>
                <c:pt idx="0">
                  <c:v>Marzo</c:v>
                </c:pt>
                <c:pt idx="1">
                  <c:v>Junio</c:v>
                </c:pt>
                <c:pt idx="2">
                  <c:v>Septiembre</c:v>
                </c:pt>
                <c:pt idx="3">
                  <c:v>Diciembre</c:v>
                </c:pt>
                <c:pt idx="4">
                  <c:v>* 100% anual equivale al 25% de la vigencia en comparacion del Cuatrienio</c:v>
                </c:pt>
              </c:strCache>
            </c:strRef>
          </c:cat>
          <c:val>
            <c:numRef>
              <c:f>'IN-PEI GES-GDO-001'!$D$31:$D$34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6E5C-4C03-AA66-232F1AB026A0}"/>
            </c:ext>
          </c:extLst>
        </c:ser>
        <c:ser>
          <c:idx val="0"/>
          <c:order val="2"/>
          <c:tx>
            <c:strRef>
              <c:f>'IN-PEI GES-GDO-001'!$E$30</c:f>
              <c:strCache>
                <c:ptCount val="1"/>
                <c:pt idx="0">
                  <c:v>Resultado Meta Cuatrienio*</c:v>
                </c:pt>
              </c:strCache>
            </c:strRef>
          </c:tx>
          <c:spPr>
            <a:ln w="38100">
              <a:solidFill>
                <a:srgbClr val="00B050"/>
              </a:solidFill>
              <a:prstDash val="solid"/>
            </a:ln>
          </c:spPr>
          <c:marker>
            <c:symbol val="none"/>
          </c:marker>
          <c:cat>
            <c:strRef>
              <c:f>'IN-PEI GES-GDO-001'!$B$31:$B$42</c:f>
              <c:strCache>
                <c:ptCount val="5"/>
                <c:pt idx="0">
                  <c:v>Marzo</c:v>
                </c:pt>
                <c:pt idx="1">
                  <c:v>Junio</c:v>
                </c:pt>
                <c:pt idx="2">
                  <c:v>Septiembre</c:v>
                </c:pt>
                <c:pt idx="3">
                  <c:v>Diciembre</c:v>
                </c:pt>
                <c:pt idx="4">
                  <c:v>* 100% anual equivale al 25% de la vigencia en comparacion del Cuatrienio</c:v>
                </c:pt>
              </c:strCache>
            </c:strRef>
          </c:cat>
          <c:val>
            <c:numRef>
              <c:f>'IN-PEI GES-GDO-001'!$E$31:$E$34</c:f>
              <c:numCache>
                <c:formatCode>0%</c:formatCode>
                <c:ptCount val="4"/>
                <c:pt idx="0">
                  <c:v>0.141875</c:v>
                </c:pt>
              </c:numCache>
            </c:numRef>
          </c:val>
          <c:smooth val="0"/>
          <c:extLst>
            <c:ext xmlns:c16="http://schemas.microsoft.com/office/drawing/2014/chart" uri="{C3380CC4-5D6E-409C-BE32-E72D297353CC}">
              <c16:uniqueId val="{00000002-6E5C-4C03-AA66-232F1AB026A0}"/>
            </c:ext>
          </c:extLst>
        </c:ser>
        <c:dLbls>
          <c:showLegendKey val="0"/>
          <c:showVal val="0"/>
          <c:showCatName val="0"/>
          <c:showSerName val="0"/>
          <c:showPercent val="0"/>
          <c:showBubbleSize val="0"/>
        </c:dLbls>
        <c:marker val="1"/>
        <c:smooth val="0"/>
        <c:axId val="121446784"/>
        <c:axId val="121448320"/>
      </c:lineChart>
      <c:catAx>
        <c:axId val="12144678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21448320"/>
        <c:crossesAt val="0"/>
        <c:auto val="1"/>
        <c:lblAlgn val="ctr"/>
        <c:lblOffset val="100"/>
        <c:tickLblSkip val="1"/>
        <c:tickMarkSkip val="1"/>
        <c:noMultiLvlLbl val="0"/>
      </c:catAx>
      <c:valAx>
        <c:axId val="12144832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21446784"/>
        <c:crosses val="autoZero"/>
        <c:crossBetween val="between"/>
      </c:valAx>
      <c:spPr>
        <a:noFill/>
        <a:ln w="12700">
          <a:solidFill>
            <a:srgbClr val="B3B3B3"/>
          </a:solidFill>
          <a:prstDash val="solid"/>
        </a:ln>
      </c:spPr>
    </c:plotArea>
    <c:legend>
      <c:legendPos val="r"/>
      <c:layout>
        <c:manualLayout>
          <c:xMode val="edge"/>
          <c:yMode val="edge"/>
          <c:x val="4.1177938513926704E-2"/>
          <c:y val="0.88003921147692976"/>
          <c:w val="0.89871430648313599"/>
          <c:h val="9.7927954121738284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000000000000033" r="0.75000000000000033" t="1"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921E-2"/>
          <c:w val="0.8752504841069052"/>
          <c:h val="0.7387528402094109"/>
        </c:manualLayout>
      </c:layout>
      <c:barChart>
        <c:barDir val="col"/>
        <c:grouping val="clustered"/>
        <c:varyColors val="0"/>
        <c:ser>
          <c:idx val="0"/>
          <c:order val="0"/>
          <c:tx>
            <c:strRef>
              <c:f>'IN-PEI GES-GDO-002'!$C$30</c:f>
              <c:strCache>
                <c:ptCount val="1"/>
                <c:pt idx="0">
                  <c:v>Resultado monitoreo</c:v>
                </c:pt>
              </c:strCache>
            </c:strRef>
          </c:tx>
          <c:spPr>
            <a:solidFill>
              <a:srgbClr val="004586"/>
            </a:solidFill>
            <a:ln w="25400">
              <a:noFill/>
            </a:ln>
          </c:spPr>
          <c:invertIfNegative val="0"/>
          <c:cat>
            <c:strRef>
              <c:f>'IN-PEI GES-GDO-002'!$B$31:$B$42</c:f>
              <c:strCache>
                <c:ptCount val="5"/>
                <c:pt idx="0">
                  <c:v>2021</c:v>
                </c:pt>
                <c:pt idx="1">
                  <c:v>2022</c:v>
                </c:pt>
                <c:pt idx="2">
                  <c:v>2023</c:v>
                </c:pt>
                <c:pt idx="3">
                  <c:v>2024</c:v>
                </c:pt>
                <c:pt idx="4">
                  <c:v>* 98% anual equivale al 25% de la vigencia en comparacion del cuatrienio</c:v>
                </c:pt>
              </c:strCache>
            </c:strRef>
          </c:cat>
          <c:val>
            <c:numRef>
              <c:f>'IN-PEI GES-GDO-002'!$C$31:$C$34</c:f>
              <c:numCache>
                <c:formatCode>0%</c:formatCode>
                <c:ptCount val="4"/>
                <c:pt idx="0">
                  <c:v>0</c:v>
                </c:pt>
                <c:pt idx="1">
                  <c:v>0</c:v>
                </c:pt>
                <c:pt idx="2">
                  <c:v>0</c:v>
                </c:pt>
                <c:pt idx="3">
                  <c:v>0</c:v>
                </c:pt>
              </c:numCache>
            </c:numRef>
          </c:val>
          <c:extLst>
            <c:ext xmlns:c16="http://schemas.microsoft.com/office/drawing/2014/chart" uri="{C3380CC4-5D6E-409C-BE32-E72D297353CC}">
              <c16:uniqueId val="{00000000-518D-40CB-BB4E-A8D3A02280E3}"/>
            </c:ext>
          </c:extLst>
        </c:ser>
        <c:dLbls>
          <c:showLegendKey val="0"/>
          <c:showVal val="0"/>
          <c:showCatName val="0"/>
          <c:showSerName val="0"/>
          <c:showPercent val="0"/>
          <c:showBubbleSize val="0"/>
        </c:dLbls>
        <c:gapWidth val="150"/>
        <c:axId val="122687488"/>
        <c:axId val="122689024"/>
      </c:barChart>
      <c:lineChart>
        <c:grouping val="standard"/>
        <c:varyColors val="0"/>
        <c:ser>
          <c:idx val="1"/>
          <c:order val="1"/>
          <c:tx>
            <c:strRef>
              <c:f>'IN-PEI GES-GDO-002'!$D$30</c:f>
              <c:strCache>
                <c:ptCount val="1"/>
                <c:pt idx="0">
                  <c:v>Resultado Meta Vigencia</c:v>
                </c:pt>
              </c:strCache>
            </c:strRef>
          </c:tx>
          <c:marker>
            <c:symbol val="none"/>
          </c:marker>
          <c:cat>
            <c:strRef>
              <c:f>'IN-PEI GES-GDO-002'!$B$31:$B$42</c:f>
              <c:strCache>
                <c:ptCount val="5"/>
                <c:pt idx="0">
                  <c:v>2021</c:v>
                </c:pt>
                <c:pt idx="1">
                  <c:v>2022</c:v>
                </c:pt>
                <c:pt idx="2">
                  <c:v>2023</c:v>
                </c:pt>
                <c:pt idx="3">
                  <c:v>2024</c:v>
                </c:pt>
                <c:pt idx="4">
                  <c:v>* 98% anual equivale al 25% de la vigencia en comparacion del cuatrienio</c:v>
                </c:pt>
              </c:strCache>
            </c:strRef>
          </c:cat>
          <c:val>
            <c:numRef>
              <c:f>'IN-PEI GES-GDO-002'!$D$31:$D$34</c:f>
              <c:numCache>
                <c:formatCode>0%</c:formatCode>
                <c:ptCount val="4"/>
                <c:pt idx="0">
                  <c:v>0.98</c:v>
                </c:pt>
                <c:pt idx="1">
                  <c:v>0.98</c:v>
                </c:pt>
                <c:pt idx="2">
                  <c:v>0.98</c:v>
                </c:pt>
                <c:pt idx="3">
                  <c:v>0.98</c:v>
                </c:pt>
              </c:numCache>
            </c:numRef>
          </c:val>
          <c:smooth val="0"/>
          <c:extLst>
            <c:ext xmlns:c16="http://schemas.microsoft.com/office/drawing/2014/chart" uri="{C3380CC4-5D6E-409C-BE32-E72D297353CC}">
              <c16:uniqueId val="{00000001-518D-40CB-BB4E-A8D3A02280E3}"/>
            </c:ext>
          </c:extLst>
        </c:ser>
        <c:ser>
          <c:idx val="0"/>
          <c:order val="2"/>
          <c:tx>
            <c:strRef>
              <c:f>'IN-PEI GES-GDO-002'!$E$30</c:f>
              <c:strCache>
                <c:ptCount val="1"/>
                <c:pt idx="0">
                  <c:v>Resultado Meta cuatrienio*</c:v>
                </c:pt>
              </c:strCache>
            </c:strRef>
          </c:tx>
          <c:spPr>
            <a:ln w="38100">
              <a:solidFill>
                <a:srgbClr val="00B050"/>
              </a:solidFill>
              <a:prstDash val="solid"/>
            </a:ln>
          </c:spPr>
          <c:marker>
            <c:symbol val="none"/>
          </c:marker>
          <c:cat>
            <c:strRef>
              <c:f>'IN-PEI GES-GDO-002'!$B$31:$B$42</c:f>
              <c:strCache>
                <c:ptCount val="5"/>
                <c:pt idx="0">
                  <c:v>2021</c:v>
                </c:pt>
                <c:pt idx="1">
                  <c:v>2022</c:v>
                </c:pt>
                <c:pt idx="2">
                  <c:v>2023</c:v>
                </c:pt>
                <c:pt idx="3">
                  <c:v>2024</c:v>
                </c:pt>
                <c:pt idx="4">
                  <c:v>* 98% anual equivale al 25% de la vigencia en comparacion del cuatrienio</c:v>
                </c:pt>
              </c:strCache>
            </c:strRef>
          </c:cat>
          <c:val>
            <c:numRef>
              <c:f>'IN-PEI GES-GDO-002'!$E$31:$E$34</c:f>
              <c:numCache>
                <c:formatCode>0%</c:formatCode>
                <c:ptCount val="4"/>
                <c:pt idx="0">
                  <c:v>0</c:v>
                </c:pt>
              </c:numCache>
            </c:numRef>
          </c:val>
          <c:smooth val="0"/>
          <c:extLst>
            <c:ext xmlns:c16="http://schemas.microsoft.com/office/drawing/2014/chart" uri="{C3380CC4-5D6E-409C-BE32-E72D297353CC}">
              <c16:uniqueId val="{00000002-518D-40CB-BB4E-A8D3A02280E3}"/>
            </c:ext>
          </c:extLst>
        </c:ser>
        <c:dLbls>
          <c:showLegendKey val="0"/>
          <c:showVal val="0"/>
          <c:showCatName val="0"/>
          <c:showSerName val="0"/>
          <c:showPercent val="0"/>
          <c:showBubbleSize val="0"/>
        </c:dLbls>
        <c:marker val="1"/>
        <c:smooth val="0"/>
        <c:axId val="122687488"/>
        <c:axId val="122689024"/>
      </c:lineChart>
      <c:catAx>
        <c:axId val="122687488"/>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22689024"/>
        <c:crossesAt val="0"/>
        <c:auto val="1"/>
        <c:lblAlgn val="ctr"/>
        <c:lblOffset val="100"/>
        <c:tickLblSkip val="1"/>
        <c:tickMarkSkip val="1"/>
        <c:noMultiLvlLbl val="0"/>
      </c:catAx>
      <c:valAx>
        <c:axId val="122689024"/>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22687488"/>
        <c:crosses val="autoZero"/>
        <c:crossBetween val="between"/>
      </c:valAx>
      <c:spPr>
        <a:noFill/>
        <a:ln w="12700">
          <a:solidFill>
            <a:srgbClr val="B3B3B3"/>
          </a:solidFill>
          <a:prstDash val="solid"/>
        </a:ln>
      </c:spPr>
    </c:plotArea>
    <c:legend>
      <c:legendPos val="r"/>
      <c:layout>
        <c:manualLayout>
          <c:xMode val="edge"/>
          <c:yMode val="edge"/>
          <c:x val="4.1177938513926704E-2"/>
          <c:y val="0.88003921147692976"/>
          <c:w val="0.89871430648313599"/>
          <c:h val="9.7927954121738284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000000000000033" r="0.75000000000000033" t="1" header="0.51180555555555562" footer="0.51180555555555562"/>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6172200" y="11317605"/>
    <xdr:ext cx="6046470" cy="2592705"/>
    <xdr:graphicFrame macro="">
      <xdr:nvGraphicFramePr>
        <xdr:cNvPr id="2" name="Gráfico 3">
          <a:extLst>
            <a:ext uri="{FF2B5EF4-FFF2-40B4-BE49-F238E27FC236}">
              <a16:creationId xmlns:a16="http://schemas.microsoft.com/office/drawing/2014/main" id="{31AF9DBE-9168-46B3-AFF6-15D8EBABE0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48BB2500-1B2C-4689-AE05-AD2A730E8A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03680"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883B8703-ED8C-4EBF-8261-13BA50FF5C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373380</xdr:colOff>
      <xdr:row>0</xdr:row>
      <xdr:rowOff>45720</xdr:rowOff>
    </xdr:from>
    <xdr:ext cx="703680" cy="605790"/>
    <xdr:pic>
      <xdr:nvPicPr>
        <xdr:cNvPr id="3" name="Imagen 22">
          <a:extLst>
            <a:ext uri="{FF2B5EF4-FFF2-40B4-BE49-F238E27FC236}">
              <a16:creationId xmlns:a16="http://schemas.microsoft.com/office/drawing/2014/main" id="{64276FCD-99E4-4C6F-89F9-B817379A8F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6755" y="45720"/>
          <a:ext cx="703680"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RCER%20SEGUIMIENTO%20INDICADORES%20ESTRATEGICOS%20GESTION%20DOCUMENTAL%20311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 GES-GDO-001"/>
    </sheetNames>
    <sheetDataSet>
      <sheetData sheetId="0">
        <row r="30">
          <cell r="C30" t="str">
            <v>Resultado monitoreo</v>
          </cell>
          <cell r="D30" t="str">
            <v>Resultado Meta Vigencia</v>
          </cell>
          <cell r="E30" t="str">
            <v>Resultado Meta Cuatrienio*</v>
          </cell>
        </row>
        <row r="31">
          <cell r="B31" t="str">
            <v>Marzo</v>
          </cell>
          <cell r="C31">
            <v>0.9</v>
          </cell>
          <cell r="D31">
            <v>1</v>
          </cell>
          <cell r="E31">
            <v>0.141875</v>
          </cell>
        </row>
        <row r="32">
          <cell r="B32" t="str">
            <v>Junio</v>
          </cell>
          <cell r="C32">
            <v>0.8</v>
          </cell>
          <cell r="D32">
            <v>1</v>
          </cell>
        </row>
        <row r="33">
          <cell r="B33" t="str">
            <v>Septiembre</v>
          </cell>
          <cell r="C33">
            <v>0.56999999999999995</v>
          </cell>
          <cell r="D33">
            <v>1</v>
          </cell>
        </row>
        <row r="34">
          <cell r="B34" t="str">
            <v>Diciembre</v>
          </cell>
          <cell r="C34">
            <v>0</v>
          </cell>
          <cell r="D34">
            <v>1</v>
          </cell>
        </row>
        <row r="35">
          <cell r="B35" t="str">
            <v>* 100% anual equivale al 25% de la vigencia en comparacion del Cuatrienio</v>
          </cell>
        </row>
      </sheetData>
    </sheetDataSet>
  </externalBook>
</externalLink>
</file>

<file path=xl/persons/person.xml><?xml version="1.0" encoding="utf-8"?>
<personList xmlns="http://schemas.microsoft.com/office/spreadsheetml/2018/threadedcomments" xmlns:x="http://schemas.openxmlformats.org/spreadsheetml/2006/main">
  <person displayName="Adrriana Botero" id="{1421C88B-9AED-8E4A-AA38-1A2284B8D9FE}" userId="443b3b6c820c92e9"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O32" dT="2022-11-01T01:21:18.86" personId="{1421C88B-9AED-8E4A-AA38-1A2284B8D9FE}" id="{B7E9E6AB-B919-7E4A-BDEE-55764A87A7DC}">
    <text xml:space="preserve">El listado no relaciona los números de las cajas que permitan estblecer las 8 cajas de 2018. </text>
  </threadedComment>
  <threadedComment ref="AO40" dT="2022-11-01T01:38:07.85" personId="{1421C88B-9AED-8E4A-AA38-1A2284B8D9FE}" id="{3ABDF081-AFDC-0F40-8263-F1F21E1FC241}">
    <text>Para cada periodo si hay firma de referirse a un total, este corresponderá al total de cajas identificado para conseración.</text>
  </threadedComment>
  <threadedComment ref="AO48" dT="2022-11-01T02:00:49.05" personId="{1421C88B-9AED-8E4A-AA38-1A2284B8D9FE}" id="{EB38E82B-841D-B94F-9840-50AFDD63C120}">
    <text>Se ajustaron todos los porcentajes de ejecución de incluso los trimestres pasado, tenían un error.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208"/>
  <sheetViews>
    <sheetView zoomScale="50" zoomScaleNormal="70" workbookViewId="0">
      <selection activeCell="D26" sqref="D26:D57"/>
    </sheetView>
  </sheetViews>
  <sheetFormatPr baseColWidth="10" defaultColWidth="11.42578125" defaultRowHeight="15"/>
  <cols>
    <col min="1" max="1" width="72.85546875" style="1" customWidth="1"/>
    <col min="2" max="2" width="23.85546875" style="1" customWidth="1"/>
    <col min="3" max="3" width="38.28515625" style="1" customWidth="1"/>
    <col min="4" max="4" width="46.28515625" style="1" customWidth="1"/>
    <col min="5" max="9" width="53.28515625" style="1" customWidth="1"/>
    <col min="10" max="10" width="43.7109375" style="1" customWidth="1"/>
    <col min="11" max="11" width="39.28515625" style="1" customWidth="1"/>
    <col min="12" max="12" width="35.42578125" style="1" customWidth="1"/>
    <col min="13" max="13" width="25" style="1" customWidth="1"/>
    <col min="14" max="39" width="11.42578125" style="1" customWidth="1"/>
    <col min="40" max="40" width="33.28515625" style="1" customWidth="1"/>
    <col min="41" max="41" width="54.42578125" style="1" customWidth="1"/>
    <col min="42" max="42" width="46.85546875" style="1" customWidth="1"/>
    <col min="43" max="43" width="44.85546875" style="1" customWidth="1"/>
    <col min="44" max="44" width="22.42578125" style="1" customWidth="1"/>
    <col min="45" max="45" width="27.7109375" style="1" customWidth="1"/>
    <col min="46" max="16384" width="11.42578125" style="1"/>
  </cols>
  <sheetData>
    <row r="1" spans="1:68" ht="24" customHeight="1">
      <c r="A1" s="246"/>
      <c r="B1" s="136" t="s">
        <v>971</v>
      </c>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 t="s">
        <v>0</v>
      </c>
      <c r="BO1" s="137" t="s">
        <v>972</v>
      </c>
      <c r="BP1" s="137"/>
    </row>
    <row r="2" spans="1:68" ht="24" customHeight="1">
      <c r="A2" s="247"/>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 t="s">
        <v>1</v>
      </c>
      <c r="BO2" s="138" t="s">
        <v>973</v>
      </c>
      <c r="BP2" s="138"/>
    </row>
    <row r="3" spans="1:68" ht="24" customHeight="1">
      <c r="A3" s="247"/>
      <c r="B3" s="139" t="s">
        <v>2</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 t="s">
        <v>3</v>
      </c>
      <c r="BO3" s="137" t="s">
        <v>4</v>
      </c>
      <c r="BP3" s="137"/>
    </row>
    <row r="4" spans="1:68" ht="24" customHeight="1">
      <c r="A4" s="248"/>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5" t="s">
        <v>5</v>
      </c>
      <c r="BO4" s="140">
        <v>44838</v>
      </c>
      <c r="BP4" s="140"/>
    </row>
    <row r="5" spans="1:68">
      <c r="A5" s="16"/>
      <c r="B5" s="16"/>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8"/>
      <c r="AS5" s="18"/>
      <c r="AT5" s="14"/>
      <c r="AU5" s="14"/>
      <c r="AV5" s="14"/>
      <c r="AW5" s="14"/>
    </row>
    <row r="6" spans="1:68" ht="15.75" thickBot="1">
      <c r="A6" s="19"/>
      <c r="B6" s="19"/>
      <c r="C6" s="19"/>
      <c r="D6" s="19"/>
      <c r="E6" s="19"/>
      <c r="F6" s="19"/>
      <c r="G6" s="19"/>
      <c r="H6" s="19"/>
      <c r="I6" s="19"/>
      <c r="J6" s="19"/>
      <c r="K6" s="19"/>
      <c r="L6" s="19"/>
      <c r="M6" s="19"/>
      <c r="N6" s="19"/>
      <c r="O6" s="19"/>
      <c r="P6" s="19"/>
      <c r="Q6" s="19"/>
      <c r="R6" s="19"/>
      <c r="S6" s="14"/>
      <c r="T6" s="14"/>
      <c r="U6" s="14"/>
      <c r="V6" s="14"/>
      <c r="W6" s="14"/>
      <c r="X6" s="14"/>
      <c r="Y6" s="14"/>
      <c r="Z6" s="14"/>
      <c r="AA6" s="14"/>
      <c r="AB6" s="14"/>
      <c r="AC6" s="14"/>
      <c r="AD6" s="14"/>
      <c r="AE6" s="14"/>
      <c r="AF6" s="14"/>
      <c r="AG6" s="14"/>
      <c r="AH6" s="14"/>
      <c r="AI6" s="14"/>
      <c r="AJ6" s="14"/>
      <c r="AK6" s="14"/>
      <c r="AL6" s="20"/>
      <c r="AM6" s="20"/>
      <c r="AN6" s="20"/>
      <c r="AO6" s="20"/>
      <c r="AP6" s="20"/>
      <c r="AQ6" s="20"/>
      <c r="AR6" s="20"/>
      <c r="AS6" s="14"/>
      <c r="AT6" s="14"/>
      <c r="AU6" s="14"/>
      <c r="AV6" s="14"/>
      <c r="AW6" s="14"/>
    </row>
    <row r="7" spans="1:68" ht="15.75" thickBot="1">
      <c r="A7" s="21" t="s">
        <v>6</v>
      </c>
      <c r="B7" s="22"/>
      <c r="C7" s="103">
        <v>44865</v>
      </c>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row>
    <row r="8" spans="1:68" ht="15.75" thickBot="1">
      <c r="A8" s="23"/>
      <c r="B8" s="19"/>
      <c r="C8" s="19"/>
      <c r="D8" s="24"/>
      <c r="E8" s="24"/>
      <c r="F8" s="24"/>
      <c r="G8" s="24"/>
      <c r="H8" s="24"/>
      <c r="I8" s="2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row>
    <row r="9" spans="1:68" ht="15.75" thickBot="1">
      <c r="A9" s="25" t="s">
        <v>7</v>
      </c>
      <c r="B9" s="19"/>
      <c r="C9" s="104">
        <v>2022</v>
      </c>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row>
    <row r="10" spans="1:68" ht="15.75" thickBot="1">
      <c r="A10" s="23"/>
      <c r="B10" s="19"/>
      <c r="C10" s="19"/>
      <c r="D10" s="24"/>
      <c r="E10" s="24"/>
      <c r="F10" s="24"/>
      <c r="G10" s="24"/>
      <c r="H10" s="24"/>
      <c r="I10" s="2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row>
    <row r="11" spans="1:68" ht="15.75" thickBot="1">
      <c r="A11" s="25" t="s">
        <v>8</v>
      </c>
      <c r="B11" s="22"/>
      <c r="C11" s="11" t="s">
        <v>9</v>
      </c>
      <c r="D11" s="24"/>
      <c r="E11" s="24"/>
      <c r="F11" s="24"/>
      <c r="G11" s="24"/>
      <c r="H11" s="24"/>
      <c r="I11" s="2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row>
    <row r="12" spans="1:68" ht="15.75" thickBot="1">
      <c r="A12" s="23"/>
      <c r="B12" s="19"/>
      <c r="C12" s="19"/>
      <c r="D12" s="24"/>
      <c r="E12" s="24"/>
      <c r="F12" s="24"/>
      <c r="G12" s="24"/>
      <c r="H12" s="24"/>
      <c r="I12" s="2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row>
    <row r="13" spans="1:68" ht="29.25" thickBot="1">
      <c r="A13" s="21" t="s">
        <v>10</v>
      </c>
      <c r="B13" s="19"/>
      <c r="C13" s="11" t="s">
        <v>11</v>
      </c>
      <c r="D13" s="24"/>
      <c r="E13" s="24"/>
      <c r="F13" s="24"/>
      <c r="G13" s="24"/>
      <c r="H13" s="24"/>
      <c r="I13" s="2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row>
    <row r="14" spans="1:68" ht="15.75" thickBot="1">
      <c r="A14" s="23"/>
      <c r="B14" s="19"/>
      <c r="C14" s="19"/>
      <c r="D14" s="24"/>
      <c r="E14" s="24"/>
      <c r="F14" s="24"/>
      <c r="G14" s="24"/>
      <c r="H14" s="24"/>
      <c r="I14" s="2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row>
    <row r="15" spans="1:68" ht="15.75" thickBot="1">
      <c r="A15" s="21" t="s">
        <v>12</v>
      </c>
      <c r="B15" s="22"/>
      <c r="C15" s="11" t="s">
        <v>13</v>
      </c>
      <c r="D15" s="24"/>
      <c r="E15" s="24"/>
      <c r="F15" s="24"/>
      <c r="G15" s="24"/>
      <c r="H15" s="24"/>
      <c r="I15" s="2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row>
    <row r="16" spans="1:68" ht="15.75" thickBot="1">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row>
    <row r="17" spans="1:49" ht="28.5">
      <c r="A17" s="37" t="s">
        <v>14</v>
      </c>
      <c r="B17"/>
      <c r="C17" s="11" t="s">
        <v>15</v>
      </c>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row>
    <row r="18" spans="1:49" ht="16.5">
      <c r="A18" s="24"/>
      <c r="B18" s="24"/>
      <c r="C18" s="24"/>
      <c r="D18" s="24"/>
      <c r="E18" s="24"/>
      <c r="F18" s="24"/>
      <c r="G18" s="24"/>
      <c r="H18" s="24"/>
      <c r="I18" s="24"/>
      <c r="J18" s="24"/>
      <c r="K18" s="24"/>
      <c r="L18" s="26"/>
      <c r="M18" s="24"/>
      <c r="N18" s="24"/>
      <c r="O18" s="24"/>
      <c r="P18" s="24"/>
      <c r="Q18" s="24"/>
      <c r="R18" s="24"/>
      <c r="S18" s="24"/>
      <c r="T18" s="24"/>
      <c r="U18" s="26"/>
      <c r="V18" s="27"/>
      <c r="W18" s="28"/>
      <c r="X18" s="27"/>
      <c r="Y18" s="27"/>
      <c r="Z18" s="27"/>
      <c r="AA18" s="27"/>
      <c r="AB18" s="27"/>
      <c r="AC18" s="29"/>
      <c r="AD18" s="27"/>
      <c r="AE18" s="27"/>
      <c r="AF18" s="27"/>
      <c r="AG18" s="3"/>
      <c r="AH18" s="3"/>
      <c r="AI18" s="3"/>
      <c r="AJ18" s="3"/>
      <c r="AK18" s="3"/>
      <c r="AL18" s="27"/>
      <c r="AM18" s="27"/>
      <c r="AN18" s="27"/>
      <c r="AO18" s="27"/>
      <c r="AP18" s="27"/>
      <c r="AQ18" s="27"/>
      <c r="AR18" s="27"/>
      <c r="AS18" s="27"/>
      <c r="AT18" s="14"/>
      <c r="AU18" s="14"/>
      <c r="AV18" s="14"/>
      <c r="AW18" s="14"/>
    </row>
    <row r="19" spans="1:49" ht="64.5" customHeight="1">
      <c r="A19" s="278" t="s">
        <v>16</v>
      </c>
      <c r="B19" s="278"/>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78"/>
      <c r="AS19" s="278"/>
      <c r="AT19" s="14"/>
      <c r="AU19" s="14"/>
      <c r="AV19" s="14"/>
      <c r="AW19" s="14"/>
    </row>
    <row r="20" spans="1:49">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row>
    <row r="21" spans="1:49" ht="15.75" thickBot="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row>
    <row r="22" spans="1:49" ht="18.75" thickBot="1">
      <c r="A22" s="347" t="s">
        <v>17</v>
      </c>
      <c r="B22" s="348"/>
      <c r="C22" s="348"/>
      <c r="D22" s="348"/>
      <c r="E22" s="348"/>
      <c r="F22" s="348"/>
      <c r="G22" s="348"/>
      <c r="H22" s="348"/>
      <c r="I22" s="348"/>
      <c r="J22" s="348"/>
      <c r="K22" s="348"/>
      <c r="L22" s="348"/>
      <c r="M22" s="348"/>
      <c r="N22" s="349" t="s">
        <v>18</v>
      </c>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0"/>
      <c r="AM22" s="350"/>
      <c r="AN22" s="351"/>
      <c r="AO22" s="352" t="s">
        <v>19</v>
      </c>
      <c r="AP22" s="352"/>
      <c r="AQ22" s="352"/>
      <c r="AR22" s="352"/>
      <c r="AS22" s="353"/>
      <c r="AT22" s="14"/>
      <c r="AU22" s="14"/>
      <c r="AV22" s="14"/>
      <c r="AW22" s="14"/>
    </row>
    <row r="23" spans="1:49" ht="27.75" customHeight="1" thickBot="1">
      <c r="A23" s="375" t="s">
        <v>20</v>
      </c>
      <c r="B23" s="376"/>
      <c r="C23" s="376"/>
      <c r="D23" s="376"/>
      <c r="E23" s="377"/>
      <c r="F23" s="375" t="s">
        <v>21</v>
      </c>
      <c r="G23" s="376"/>
      <c r="H23" s="376"/>
      <c r="I23" s="376"/>
      <c r="J23" s="376"/>
      <c r="K23" s="376"/>
      <c r="L23" s="376"/>
      <c r="M23" s="377"/>
      <c r="N23" s="374" t="s">
        <v>22</v>
      </c>
      <c r="O23" s="291"/>
      <c r="P23" s="237" t="s">
        <v>23</v>
      </c>
      <c r="Q23" s="291"/>
      <c r="R23" s="237" t="s">
        <v>24</v>
      </c>
      <c r="S23" s="291"/>
      <c r="T23" s="237" t="s">
        <v>25</v>
      </c>
      <c r="U23" s="291"/>
      <c r="V23" s="237" t="s">
        <v>26</v>
      </c>
      <c r="W23" s="291"/>
      <c r="X23" s="237" t="s">
        <v>27</v>
      </c>
      <c r="Y23" s="291"/>
      <c r="Z23" s="237" t="s">
        <v>28</v>
      </c>
      <c r="AA23" s="291"/>
      <c r="AB23" s="237" t="s">
        <v>29</v>
      </c>
      <c r="AC23" s="291"/>
      <c r="AD23" s="237" t="s">
        <v>30</v>
      </c>
      <c r="AE23" s="291"/>
      <c r="AF23" s="237" t="s">
        <v>31</v>
      </c>
      <c r="AG23" s="291"/>
      <c r="AH23" s="237" t="s">
        <v>32</v>
      </c>
      <c r="AI23" s="291"/>
      <c r="AJ23" s="237" t="s">
        <v>33</v>
      </c>
      <c r="AK23" s="291"/>
      <c r="AL23" s="237" t="s">
        <v>34</v>
      </c>
      <c r="AM23" s="291"/>
      <c r="AN23" s="372" t="s">
        <v>35</v>
      </c>
      <c r="AO23" s="354"/>
      <c r="AP23" s="354"/>
      <c r="AQ23" s="355"/>
      <c r="AR23" s="354"/>
      <c r="AS23" s="356"/>
      <c r="AT23" s="14"/>
      <c r="AU23" s="14"/>
      <c r="AV23" s="14"/>
      <c r="AW23" s="14"/>
    </row>
    <row r="24" spans="1:49" ht="48.75" customHeight="1" thickBot="1">
      <c r="A24" s="237" t="s">
        <v>36</v>
      </c>
      <c r="B24" s="237" t="s">
        <v>37</v>
      </c>
      <c r="C24" s="237" t="s">
        <v>38</v>
      </c>
      <c r="D24" s="237" t="s">
        <v>39</v>
      </c>
      <c r="E24" s="237" t="s">
        <v>40</v>
      </c>
      <c r="F24" s="237" t="s">
        <v>41</v>
      </c>
      <c r="G24" s="237" t="s">
        <v>42</v>
      </c>
      <c r="H24" s="239" t="s">
        <v>43</v>
      </c>
      <c r="I24" s="239" t="s">
        <v>44</v>
      </c>
      <c r="J24" s="279" t="s">
        <v>45</v>
      </c>
      <c r="K24" s="279" t="s">
        <v>46</v>
      </c>
      <c r="L24" s="279" t="s">
        <v>47</v>
      </c>
      <c r="M24" s="279" t="s">
        <v>48</v>
      </c>
      <c r="N24" s="283"/>
      <c r="O24" s="293"/>
      <c r="P24" s="283"/>
      <c r="Q24" s="293"/>
      <c r="R24" s="283"/>
      <c r="S24" s="293"/>
      <c r="T24" s="283"/>
      <c r="U24" s="293"/>
      <c r="V24" s="283"/>
      <c r="W24" s="293"/>
      <c r="X24" s="283"/>
      <c r="Y24" s="293"/>
      <c r="Z24" s="283"/>
      <c r="AA24" s="293"/>
      <c r="AB24" s="283"/>
      <c r="AC24" s="293"/>
      <c r="AD24" s="283"/>
      <c r="AE24" s="293"/>
      <c r="AF24" s="283"/>
      <c r="AG24" s="293"/>
      <c r="AH24" s="283" t="s">
        <v>24</v>
      </c>
      <c r="AI24" s="293"/>
      <c r="AJ24" s="283"/>
      <c r="AK24" s="293"/>
      <c r="AL24" s="283" t="s">
        <v>24</v>
      </c>
      <c r="AM24" s="293"/>
      <c r="AN24" s="372"/>
      <c r="AO24" s="357" t="s">
        <v>49</v>
      </c>
      <c r="AP24" s="359" t="s">
        <v>50</v>
      </c>
      <c r="AQ24" s="284" t="s">
        <v>51</v>
      </c>
      <c r="AR24" s="361" t="s">
        <v>52</v>
      </c>
      <c r="AS24" s="363" t="s">
        <v>53</v>
      </c>
      <c r="AT24" s="14"/>
      <c r="AU24" s="14"/>
      <c r="AV24" s="14"/>
      <c r="AW24" s="14"/>
    </row>
    <row r="25" spans="1:49" ht="36.75" customHeight="1" thickBot="1">
      <c r="A25" s="283"/>
      <c r="B25" s="283"/>
      <c r="C25" s="283"/>
      <c r="D25" s="238"/>
      <c r="E25" s="238"/>
      <c r="F25" s="238"/>
      <c r="G25" s="238"/>
      <c r="H25" s="240"/>
      <c r="I25" s="240"/>
      <c r="J25" s="240"/>
      <c r="K25" s="240"/>
      <c r="L25" s="240"/>
      <c r="M25" s="240"/>
      <c r="N25" s="30" t="s">
        <v>54</v>
      </c>
      <c r="O25" s="30" t="s">
        <v>55</v>
      </c>
      <c r="P25" s="30" t="s">
        <v>56</v>
      </c>
      <c r="Q25" s="30" t="s">
        <v>57</v>
      </c>
      <c r="R25" s="30" t="s">
        <v>56</v>
      </c>
      <c r="S25" s="30" t="s">
        <v>57</v>
      </c>
      <c r="T25" s="30" t="s">
        <v>56</v>
      </c>
      <c r="U25" s="30" t="s">
        <v>57</v>
      </c>
      <c r="V25" s="30" t="s">
        <v>56</v>
      </c>
      <c r="W25" s="30" t="s">
        <v>57</v>
      </c>
      <c r="X25" s="30" t="s">
        <v>56</v>
      </c>
      <c r="Y25" s="30" t="s">
        <v>57</v>
      </c>
      <c r="Z25" s="30" t="s">
        <v>56</v>
      </c>
      <c r="AA25" s="30" t="s">
        <v>57</v>
      </c>
      <c r="AB25" s="30" t="s">
        <v>56</v>
      </c>
      <c r="AC25" s="30" t="s">
        <v>57</v>
      </c>
      <c r="AD25" s="30" t="s">
        <v>56</v>
      </c>
      <c r="AE25" s="30" t="s">
        <v>57</v>
      </c>
      <c r="AF25" s="30" t="s">
        <v>56</v>
      </c>
      <c r="AG25" s="30" t="s">
        <v>57</v>
      </c>
      <c r="AH25" s="30" t="s">
        <v>56</v>
      </c>
      <c r="AI25" s="30" t="s">
        <v>57</v>
      </c>
      <c r="AJ25" s="30" t="s">
        <v>56</v>
      </c>
      <c r="AK25" s="30" t="s">
        <v>57</v>
      </c>
      <c r="AL25" s="30" t="s">
        <v>56</v>
      </c>
      <c r="AM25" s="30" t="s">
        <v>57</v>
      </c>
      <c r="AN25" s="373"/>
      <c r="AO25" s="358"/>
      <c r="AP25" s="360"/>
      <c r="AQ25" s="285"/>
      <c r="AR25" s="362"/>
      <c r="AS25" s="364"/>
      <c r="AT25" s="14"/>
      <c r="AU25" s="14"/>
      <c r="AV25" s="14"/>
      <c r="AW25" s="14"/>
    </row>
    <row r="26" spans="1:49" ht="24.75" customHeight="1" thickBot="1">
      <c r="A26" s="365" t="s">
        <v>58</v>
      </c>
      <c r="B26" s="368" t="s">
        <v>59</v>
      </c>
      <c r="C26" s="371" t="s">
        <v>60</v>
      </c>
      <c r="D26" s="337" t="s">
        <v>61</v>
      </c>
      <c r="E26" s="337" t="s">
        <v>62</v>
      </c>
      <c r="F26" s="233" t="s">
        <v>63</v>
      </c>
      <c r="G26" s="159" t="s">
        <v>64</v>
      </c>
      <c r="H26" s="159" t="s">
        <v>65</v>
      </c>
      <c r="I26" s="220" t="s">
        <v>66</v>
      </c>
      <c r="J26" s="172" t="s">
        <v>67</v>
      </c>
      <c r="K26" s="173">
        <v>44682</v>
      </c>
      <c r="L26" s="162">
        <v>44895</v>
      </c>
      <c r="M26" s="344" t="s">
        <v>68</v>
      </c>
      <c r="N26" s="150">
        <v>0.12</v>
      </c>
      <c r="O26" s="150">
        <f>N26*(P26+R26+T26+V26+X26+Z26+AB26+AD26+AF26+AH26+AJ26+AL26)</f>
        <v>0.12</v>
      </c>
      <c r="P26" s="150"/>
      <c r="Q26" s="150"/>
      <c r="R26" s="150"/>
      <c r="S26" s="150"/>
      <c r="T26" s="150"/>
      <c r="U26" s="150"/>
      <c r="V26" s="150"/>
      <c r="W26" s="150"/>
      <c r="X26" s="150">
        <v>0.15</v>
      </c>
      <c r="Y26" s="150">
        <v>0.09</v>
      </c>
      <c r="Z26" s="150">
        <v>0.15</v>
      </c>
      <c r="AA26" s="150">
        <v>0.09</v>
      </c>
      <c r="AB26" s="150">
        <v>0.15</v>
      </c>
      <c r="AC26" s="150">
        <v>0</v>
      </c>
      <c r="AD26" s="150">
        <v>0.15</v>
      </c>
      <c r="AE26" s="150">
        <v>0</v>
      </c>
      <c r="AF26" s="150">
        <v>0.15</v>
      </c>
      <c r="AG26" s="150">
        <v>0</v>
      </c>
      <c r="AH26" s="150">
        <v>0.15</v>
      </c>
      <c r="AI26" s="150"/>
      <c r="AJ26" s="150">
        <v>0.1</v>
      </c>
      <c r="AK26" s="150"/>
      <c r="AL26" s="150"/>
      <c r="AM26" s="150"/>
      <c r="AN26" s="153">
        <f>N26*(Q26+S26+U26+W26+Y26+AA26+AC26+AE26+AG26+AI26+AK26+AM26)</f>
        <v>2.1599999999999998E-2</v>
      </c>
      <c r="AO26" s="5" t="s">
        <v>69</v>
      </c>
      <c r="AP26" s="6" t="s">
        <v>69</v>
      </c>
      <c r="AQ26" s="6" t="s">
        <v>69</v>
      </c>
      <c r="AR26" s="31">
        <f>Q26+S26+U26</f>
        <v>0</v>
      </c>
      <c r="AS26" s="156">
        <f>SUM(AR26:AR29)</f>
        <v>0.18</v>
      </c>
      <c r="AT26" s="14"/>
      <c r="AU26" s="14"/>
      <c r="AV26" s="14"/>
      <c r="AW26" s="14"/>
    </row>
    <row r="27" spans="1:49" ht="24.75" customHeight="1" thickBot="1">
      <c r="A27" s="366"/>
      <c r="B27" s="369"/>
      <c r="C27" s="338"/>
      <c r="D27" s="338"/>
      <c r="E27" s="338"/>
      <c r="F27" s="234"/>
      <c r="G27" s="160"/>
      <c r="H27" s="160"/>
      <c r="I27" s="220"/>
      <c r="J27" s="172"/>
      <c r="K27" s="174"/>
      <c r="L27" s="163"/>
      <c r="M27" s="345"/>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4"/>
      <c r="AO27" s="111" t="s">
        <v>70</v>
      </c>
      <c r="AP27" s="105" t="s">
        <v>71</v>
      </c>
      <c r="AQ27" s="105" t="s">
        <v>72</v>
      </c>
      <c r="AR27" s="32">
        <f>W26+Y26+AA26</f>
        <v>0.18</v>
      </c>
      <c r="AS27" s="157"/>
      <c r="AT27" s="14"/>
      <c r="AU27" s="14"/>
      <c r="AV27" s="14"/>
      <c r="AW27" s="14"/>
    </row>
    <row r="28" spans="1:49" ht="24.75" customHeight="1" thickBot="1">
      <c r="A28" s="366"/>
      <c r="B28" s="369"/>
      <c r="C28" s="338"/>
      <c r="D28" s="338"/>
      <c r="E28" s="338"/>
      <c r="F28" s="234"/>
      <c r="G28" s="160"/>
      <c r="H28" s="160"/>
      <c r="I28" s="220"/>
      <c r="J28" s="172"/>
      <c r="K28" s="174"/>
      <c r="L28" s="163"/>
      <c r="M28" s="345"/>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4"/>
      <c r="AO28" s="106" t="s">
        <v>73</v>
      </c>
      <c r="AP28" s="107" t="s">
        <v>74</v>
      </c>
      <c r="AQ28" s="108" t="s">
        <v>75</v>
      </c>
      <c r="AR28" s="32">
        <f>AC26+AE26+AG26</f>
        <v>0</v>
      </c>
      <c r="AS28" s="157"/>
      <c r="AT28" s="14"/>
      <c r="AU28" s="14"/>
      <c r="AV28" s="14"/>
      <c r="AW28" s="14"/>
    </row>
    <row r="29" spans="1:49" ht="24.75" customHeight="1" thickBot="1">
      <c r="A29" s="366"/>
      <c r="B29" s="369"/>
      <c r="C29" s="338"/>
      <c r="D29" s="338"/>
      <c r="E29" s="338"/>
      <c r="F29" s="235"/>
      <c r="G29" s="161"/>
      <c r="H29" s="161"/>
      <c r="I29" s="220"/>
      <c r="J29" s="172"/>
      <c r="K29" s="175"/>
      <c r="L29" s="164"/>
      <c r="M29" s="346"/>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5"/>
      <c r="AO29" s="9" t="s">
        <v>76</v>
      </c>
      <c r="AP29" s="10" t="s">
        <v>76</v>
      </c>
      <c r="AQ29" s="10" t="s">
        <v>76</v>
      </c>
      <c r="AR29" s="33">
        <f>AI26+AK26+AM26</f>
        <v>0</v>
      </c>
      <c r="AS29" s="158"/>
      <c r="AT29" s="14"/>
      <c r="AU29" s="14"/>
      <c r="AV29" s="14"/>
      <c r="AW29" s="14"/>
    </row>
    <row r="30" spans="1:49" ht="24.75" customHeight="1" thickBot="1">
      <c r="A30" s="366"/>
      <c r="B30" s="369"/>
      <c r="C30" s="338"/>
      <c r="D30" s="338"/>
      <c r="E30" s="338"/>
      <c r="F30" s="233" t="s">
        <v>77</v>
      </c>
      <c r="G30" s="241" t="s">
        <v>78</v>
      </c>
      <c r="H30" s="241" t="s">
        <v>79</v>
      </c>
      <c r="I30" s="244" t="s">
        <v>80</v>
      </c>
      <c r="J30" s="172" t="s">
        <v>67</v>
      </c>
      <c r="K30" s="173">
        <v>44593</v>
      </c>
      <c r="L30" s="162">
        <v>44895</v>
      </c>
      <c r="M30" s="176" t="s">
        <v>68</v>
      </c>
      <c r="N30" s="150">
        <v>0.12</v>
      </c>
      <c r="O30" s="150">
        <f>N30*(P30+R30+T30+V30+X30+Z30+AB30+AD30+AF30+AH30+AJ30+AL30)</f>
        <v>0.11999999999999998</v>
      </c>
      <c r="P30" s="150"/>
      <c r="Q30" s="150"/>
      <c r="R30" s="150">
        <v>0.1</v>
      </c>
      <c r="S30" s="150">
        <v>0.11</v>
      </c>
      <c r="T30" s="150">
        <v>0.1</v>
      </c>
      <c r="U30" s="150">
        <v>0.11</v>
      </c>
      <c r="V30" s="150">
        <v>0.1</v>
      </c>
      <c r="W30" s="150">
        <v>0.1</v>
      </c>
      <c r="X30" s="150">
        <v>0.1</v>
      </c>
      <c r="Y30" s="150">
        <v>0.01</v>
      </c>
      <c r="Z30" s="150">
        <v>0.1</v>
      </c>
      <c r="AA30" s="150">
        <v>0</v>
      </c>
      <c r="AB30" s="150">
        <v>0.1</v>
      </c>
      <c r="AC30" s="150">
        <v>0.01</v>
      </c>
      <c r="AD30" s="150">
        <v>0.1</v>
      </c>
      <c r="AE30" s="150">
        <v>0.01</v>
      </c>
      <c r="AF30" s="150">
        <v>0.1</v>
      </c>
      <c r="AG30" s="150">
        <v>0.01</v>
      </c>
      <c r="AH30" s="150">
        <v>0.1</v>
      </c>
      <c r="AI30" s="150"/>
      <c r="AJ30" s="150">
        <v>0.1</v>
      </c>
      <c r="AK30" s="150"/>
      <c r="AL30" s="150"/>
      <c r="AM30" s="150"/>
      <c r="AN30" s="153">
        <f>N30*(Q30+S30+U30+W30+Y30+AA30+AC30+AE30+AG30+AI30+AK30+AM30)</f>
        <v>4.3200000000000002E-2</v>
      </c>
      <c r="AO30" s="122" t="s">
        <v>81</v>
      </c>
      <c r="AP30" s="109" t="s">
        <v>82</v>
      </c>
      <c r="AQ30" s="109" t="s">
        <v>83</v>
      </c>
      <c r="AR30" s="31">
        <f>Q30+S30+U30</f>
        <v>0.22</v>
      </c>
      <c r="AS30" s="156">
        <f>SUM(AR30:AR33)</f>
        <v>0.36</v>
      </c>
      <c r="AT30" s="14"/>
      <c r="AU30" s="14"/>
      <c r="AV30" s="14"/>
      <c r="AW30" s="14"/>
    </row>
    <row r="31" spans="1:49" ht="24.75" customHeight="1" thickBot="1">
      <c r="A31" s="366"/>
      <c r="B31" s="369"/>
      <c r="C31" s="338"/>
      <c r="D31" s="338"/>
      <c r="E31" s="338"/>
      <c r="F31" s="234"/>
      <c r="G31" s="242"/>
      <c r="H31" s="242"/>
      <c r="I31" s="244"/>
      <c r="J31" s="172"/>
      <c r="K31" s="174"/>
      <c r="L31" s="163"/>
      <c r="M31" s="177"/>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4"/>
      <c r="AO31" s="111" t="s">
        <v>84</v>
      </c>
      <c r="AP31" s="105" t="s">
        <v>85</v>
      </c>
      <c r="AQ31" s="105" t="s">
        <v>86</v>
      </c>
      <c r="AR31" s="32">
        <f>W30+Y30+AA30</f>
        <v>0.11</v>
      </c>
      <c r="AS31" s="157"/>
      <c r="AT31" s="14"/>
      <c r="AU31" s="14"/>
      <c r="AV31" s="14"/>
      <c r="AW31" s="14"/>
    </row>
    <row r="32" spans="1:49" ht="24.75" customHeight="1" thickBot="1">
      <c r="A32" s="366"/>
      <c r="B32" s="369"/>
      <c r="C32" s="338"/>
      <c r="D32" s="338"/>
      <c r="E32" s="338"/>
      <c r="F32" s="234"/>
      <c r="G32" s="242"/>
      <c r="H32" s="242"/>
      <c r="I32" s="244"/>
      <c r="J32" s="172"/>
      <c r="K32" s="174"/>
      <c r="L32" s="163"/>
      <c r="M32" s="177"/>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4"/>
      <c r="AO32" s="106" t="s">
        <v>87</v>
      </c>
      <c r="AP32" s="107" t="s">
        <v>88</v>
      </c>
      <c r="AQ32" s="107" t="s">
        <v>89</v>
      </c>
      <c r="AR32" s="32">
        <f>AC30+AE30+AG30</f>
        <v>0.03</v>
      </c>
      <c r="AS32" s="157"/>
      <c r="AT32" s="14"/>
      <c r="AU32" s="14"/>
      <c r="AV32" s="14"/>
      <c r="AW32" s="14"/>
    </row>
    <row r="33" spans="1:49" ht="24.75" customHeight="1" thickBot="1">
      <c r="A33" s="366"/>
      <c r="B33" s="369"/>
      <c r="C33" s="338"/>
      <c r="D33" s="338"/>
      <c r="E33" s="338"/>
      <c r="F33" s="235"/>
      <c r="G33" s="243"/>
      <c r="H33" s="243"/>
      <c r="I33" s="244"/>
      <c r="J33" s="172"/>
      <c r="K33" s="175"/>
      <c r="L33" s="164"/>
      <c r="M33" s="178"/>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5"/>
      <c r="AO33" s="9" t="s">
        <v>76</v>
      </c>
      <c r="AP33" s="10" t="s">
        <v>76</v>
      </c>
      <c r="AQ33" s="10" t="s">
        <v>76</v>
      </c>
      <c r="AR33" s="33">
        <f>AI30+AK30+AM30</f>
        <v>0</v>
      </c>
      <c r="AS33" s="158"/>
      <c r="AT33" s="14"/>
      <c r="AU33" s="14"/>
      <c r="AV33" s="14"/>
      <c r="AW33" s="14"/>
    </row>
    <row r="34" spans="1:49" ht="24.75" customHeight="1" thickBot="1">
      <c r="A34" s="366"/>
      <c r="B34" s="369"/>
      <c r="C34" s="338"/>
      <c r="D34" s="338"/>
      <c r="E34" s="338"/>
      <c r="F34" s="233" t="s">
        <v>90</v>
      </c>
      <c r="G34" s="241" t="s">
        <v>91</v>
      </c>
      <c r="H34" s="241" t="s">
        <v>92</v>
      </c>
      <c r="I34" s="244" t="s">
        <v>93</v>
      </c>
      <c r="J34" s="172" t="s">
        <v>67</v>
      </c>
      <c r="K34" s="173">
        <v>44593</v>
      </c>
      <c r="L34" s="162">
        <v>44895</v>
      </c>
      <c r="M34" s="176" t="s">
        <v>68</v>
      </c>
      <c r="N34" s="150">
        <v>0.12</v>
      </c>
      <c r="O34" s="150">
        <f>N34*(P34+R34+T34+V34+X34+Z34+AB34+AD34+AF34+AH34+AJ34+AL34)</f>
        <v>0.11999999999999998</v>
      </c>
      <c r="P34" s="150"/>
      <c r="Q34" s="150"/>
      <c r="R34" s="150">
        <v>0.1</v>
      </c>
      <c r="S34" s="150">
        <v>0.02</v>
      </c>
      <c r="T34" s="150">
        <v>0.1</v>
      </c>
      <c r="U34" s="150">
        <v>0.02</v>
      </c>
      <c r="V34" s="150">
        <v>0.1</v>
      </c>
      <c r="W34" s="150">
        <v>0.02</v>
      </c>
      <c r="X34" s="150">
        <v>0.1</v>
      </c>
      <c r="Y34" s="150">
        <v>0.02</v>
      </c>
      <c r="Z34" s="150">
        <v>0.1</v>
      </c>
      <c r="AA34" s="150">
        <v>0.02</v>
      </c>
      <c r="AB34" s="150">
        <v>0.1</v>
      </c>
      <c r="AC34" s="150">
        <v>0.15</v>
      </c>
      <c r="AD34" s="150">
        <v>0.1</v>
      </c>
      <c r="AE34" s="150">
        <v>0.15</v>
      </c>
      <c r="AF34" s="150">
        <v>0.1</v>
      </c>
      <c r="AG34" s="150">
        <v>0.14000000000000001</v>
      </c>
      <c r="AH34" s="150">
        <v>0.1</v>
      </c>
      <c r="AI34" s="150"/>
      <c r="AJ34" s="150">
        <v>0.1</v>
      </c>
      <c r="AK34" s="150"/>
      <c r="AL34" s="150"/>
      <c r="AM34" s="150"/>
      <c r="AN34" s="153">
        <f>N34*(Q34+S34+U34+W34+Y34+AA34+AC34+AE34+AG34+AI34+AK34+AM34)</f>
        <v>6.4799999999999996E-2</v>
      </c>
      <c r="AO34" s="122" t="s">
        <v>94</v>
      </c>
      <c r="AP34" s="109" t="s">
        <v>95</v>
      </c>
      <c r="AQ34" s="109" t="s">
        <v>96</v>
      </c>
      <c r="AR34" s="31">
        <f>Q34+S34+U34</f>
        <v>0.04</v>
      </c>
      <c r="AS34" s="156">
        <f>SUM(AR34:AR37)</f>
        <v>0.54</v>
      </c>
      <c r="AT34" s="14"/>
      <c r="AU34" s="14"/>
      <c r="AV34" s="14"/>
      <c r="AW34" s="14"/>
    </row>
    <row r="35" spans="1:49" ht="24.75" customHeight="1" thickBot="1">
      <c r="A35" s="366"/>
      <c r="B35" s="369"/>
      <c r="C35" s="338"/>
      <c r="D35" s="338"/>
      <c r="E35" s="338"/>
      <c r="F35" s="234"/>
      <c r="G35" s="242"/>
      <c r="H35" s="242"/>
      <c r="I35" s="244"/>
      <c r="J35" s="172"/>
      <c r="K35" s="174"/>
      <c r="L35" s="163"/>
      <c r="M35" s="177"/>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4"/>
      <c r="AO35" s="111" t="s">
        <v>97</v>
      </c>
      <c r="AP35" s="105" t="s">
        <v>98</v>
      </c>
      <c r="AQ35" s="105" t="s">
        <v>99</v>
      </c>
      <c r="AR35" s="32">
        <f>W34+Y34+AA34</f>
        <v>0.06</v>
      </c>
      <c r="AS35" s="157"/>
      <c r="AT35" s="14"/>
      <c r="AU35" s="14"/>
      <c r="AV35" s="14"/>
      <c r="AW35" s="14"/>
    </row>
    <row r="36" spans="1:49" ht="24.75" customHeight="1" thickBot="1">
      <c r="A36" s="366"/>
      <c r="B36" s="369"/>
      <c r="C36" s="338"/>
      <c r="D36" s="338"/>
      <c r="E36" s="338"/>
      <c r="F36" s="234"/>
      <c r="G36" s="242"/>
      <c r="H36" s="242"/>
      <c r="I36" s="244"/>
      <c r="J36" s="172"/>
      <c r="K36" s="174"/>
      <c r="L36" s="163"/>
      <c r="M36" s="177"/>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4"/>
      <c r="AO36" s="110" t="s">
        <v>100</v>
      </c>
      <c r="AP36" s="107" t="s">
        <v>101</v>
      </c>
      <c r="AQ36" s="107" t="s">
        <v>102</v>
      </c>
      <c r="AR36" s="32">
        <f>AC34+AE34+AG34</f>
        <v>0.44</v>
      </c>
      <c r="AS36" s="157"/>
      <c r="AT36" s="14"/>
      <c r="AU36" s="14"/>
      <c r="AV36" s="14"/>
      <c r="AW36" s="14"/>
    </row>
    <row r="37" spans="1:49" ht="24.75" customHeight="1" thickBot="1">
      <c r="A37" s="366"/>
      <c r="B37" s="369"/>
      <c r="C37" s="338"/>
      <c r="D37" s="338"/>
      <c r="E37" s="338"/>
      <c r="F37" s="235"/>
      <c r="G37" s="243"/>
      <c r="H37" s="243"/>
      <c r="I37" s="244"/>
      <c r="J37" s="172"/>
      <c r="K37" s="175"/>
      <c r="L37" s="164"/>
      <c r="M37" s="178"/>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2"/>
      <c r="AN37" s="155"/>
      <c r="AO37" s="9" t="s">
        <v>76</v>
      </c>
      <c r="AP37" s="10" t="s">
        <v>76</v>
      </c>
      <c r="AQ37" s="10" t="s">
        <v>76</v>
      </c>
      <c r="AR37" s="33">
        <f>AI34+AK34+AM34</f>
        <v>0</v>
      </c>
      <c r="AS37" s="158"/>
      <c r="AT37" s="14"/>
      <c r="AU37" s="14"/>
      <c r="AV37" s="14"/>
      <c r="AW37" s="14"/>
    </row>
    <row r="38" spans="1:49" ht="24.75" customHeight="1" thickBot="1">
      <c r="A38" s="366"/>
      <c r="B38" s="369"/>
      <c r="C38" s="338"/>
      <c r="D38" s="338"/>
      <c r="E38" s="338"/>
      <c r="F38" s="233" t="s">
        <v>103</v>
      </c>
      <c r="G38" s="241" t="s">
        <v>104</v>
      </c>
      <c r="H38" s="241" t="s">
        <v>105</v>
      </c>
      <c r="I38" s="244" t="s">
        <v>106</v>
      </c>
      <c r="J38" s="172" t="s">
        <v>67</v>
      </c>
      <c r="K38" s="173">
        <v>44593</v>
      </c>
      <c r="L38" s="162">
        <v>44895</v>
      </c>
      <c r="M38" s="176" t="s">
        <v>68</v>
      </c>
      <c r="N38" s="150">
        <v>0.12</v>
      </c>
      <c r="O38" s="150">
        <f>N38*(P38+R38+T38+V38+X38+Z38+AB38+AD38+AF38+AH38+AJ38+AL38)</f>
        <v>0.11999999999999998</v>
      </c>
      <c r="P38" s="150"/>
      <c r="Q38" s="150"/>
      <c r="R38" s="150">
        <v>0.1</v>
      </c>
      <c r="S38" s="150">
        <v>0.1</v>
      </c>
      <c r="T38" s="150">
        <v>0.1</v>
      </c>
      <c r="U38" s="150">
        <v>0.1</v>
      </c>
      <c r="V38" s="150">
        <v>0.1</v>
      </c>
      <c r="W38" s="150">
        <v>0.1</v>
      </c>
      <c r="X38" s="150">
        <v>0.1</v>
      </c>
      <c r="Y38" s="150">
        <v>0.1</v>
      </c>
      <c r="Z38" s="150">
        <v>0.1</v>
      </c>
      <c r="AA38" s="150">
        <v>0.1</v>
      </c>
      <c r="AB38" s="150">
        <v>0.1</v>
      </c>
      <c r="AC38" s="150">
        <v>0.1</v>
      </c>
      <c r="AD38" s="150">
        <v>0.1</v>
      </c>
      <c r="AE38" s="150">
        <v>0.1</v>
      </c>
      <c r="AF38" s="150">
        <v>0.1</v>
      </c>
      <c r="AG38" s="150">
        <v>0.1</v>
      </c>
      <c r="AH38" s="150">
        <v>0.1</v>
      </c>
      <c r="AI38" s="150"/>
      <c r="AJ38" s="150">
        <v>0.1</v>
      </c>
      <c r="AK38" s="150"/>
      <c r="AL38" s="150"/>
      <c r="AM38" s="150"/>
      <c r="AN38" s="153">
        <f>N38*(Q38+S38+U38+W38+Y38+AA38+AC38+AE38+AG38+AI38+AK38+AM38)</f>
        <v>9.5999999999999988E-2</v>
      </c>
      <c r="AO38" s="122" t="s">
        <v>107</v>
      </c>
      <c r="AP38" s="109" t="s">
        <v>108</v>
      </c>
      <c r="AQ38" s="109" t="s">
        <v>109</v>
      </c>
      <c r="AR38" s="31">
        <f>Q38+S38+U38</f>
        <v>0.2</v>
      </c>
      <c r="AS38" s="156">
        <f>SUM(AR38:AR41)</f>
        <v>0.8</v>
      </c>
      <c r="AT38" s="14"/>
      <c r="AU38" s="14"/>
      <c r="AV38" s="14"/>
      <c r="AW38" s="14"/>
    </row>
    <row r="39" spans="1:49" ht="24.75" customHeight="1" thickBot="1">
      <c r="A39" s="366"/>
      <c r="B39" s="369"/>
      <c r="C39" s="338"/>
      <c r="D39" s="338"/>
      <c r="E39" s="338"/>
      <c r="F39" s="234"/>
      <c r="G39" s="242"/>
      <c r="H39" s="242"/>
      <c r="I39" s="244"/>
      <c r="J39" s="172"/>
      <c r="K39" s="174"/>
      <c r="L39" s="163"/>
      <c r="M39" s="177"/>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4"/>
      <c r="AO39" s="111" t="s">
        <v>110</v>
      </c>
      <c r="AP39" s="105" t="s">
        <v>111</v>
      </c>
      <c r="AQ39" s="105" t="s">
        <v>112</v>
      </c>
      <c r="AR39" s="32">
        <f>W38+Y38+AA38</f>
        <v>0.30000000000000004</v>
      </c>
      <c r="AS39" s="157"/>
      <c r="AT39" s="14"/>
      <c r="AU39" s="14"/>
      <c r="AV39" s="14"/>
      <c r="AW39" s="14"/>
    </row>
    <row r="40" spans="1:49" ht="24.75" customHeight="1" thickBot="1">
      <c r="A40" s="366"/>
      <c r="B40" s="369"/>
      <c r="C40" s="338"/>
      <c r="D40" s="338"/>
      <c r="E40" s="338"/>
      <c r="F40" s="234"/>
      <c r="G40" s="242"/>
      <c r="H40" s="242"/>
      <c r="I40" s="244"/>
      <c r="J40" s="172"/>
      <c r="K40" s="174"/>
      <c r="L40" s="163"/>
      <c r="M40" s="177"/>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4"/>
      <c r="AO40" s="106" t="s">
        <v>113</v>
      </c>
      <c r="AP40" s="107" t="s">
        <v>114</v>
      </c>
      <c r="AQ40" s="107" t="s">
        <v>102</v>
      </c>
      <c r="AR40" s="32">
        <f>AC38+AE38+AG38</f>
        <v>0.30000000000000004</v>
      </c>
      <c r="AS40" s="157"/>
      <c r="AT40" s="14"/>
      <c r="AU40" s="14"/>
      <c r="AV40" s="14"/>
      <c r="AW40" s="14"/>
    </row>
    <row r="41" spans="1:49" ht="24.75" customHeight="1" thickBot="1">
      <c r="A41" s="366"/>
      <c r="B41" s="369"/>
      <c r="C41" s="338"/>
      <c r="D41" s="338"/>
      <c r="E41" s="338"/>
      <c r="F41" s="235"/>
      <c r="G41" s="243"/>
      <c r="H41" s="243"/>
      <c r="I41" s="244"/>
      <c r="J41" s="172"/>
      <c r="K41" s="175"/>
      <c r="L41" s="164"/>
      <c r="M41" s="178"/>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5"/>
      <c r="AO41" s="9" t="s">
        <v>76</v>
      </c>
      <c r="AP41" s="10" t="s">
        <v>76</v>
      </c>
      <c r="AQ41" s="10" t="s">
        <v>76</v>
      </c>
      <c r="AR41" s="33">
        <f>AI38+AK38+AM38</f>
        <v>0</v>
      </c>
      <c r="AS41" s="158"/>
      <c r="AT41" s="14"/>
      <c r="AU41" s="14"/>
      <c r="AV41" s="14"/>
      <c r="AW41" s="14"/>
    </row>
    <row r="42" spans="1:49" ht="24.75" customHeight="1" thickBot="1">
      <c r="A42" s="366"/>
      <c r="B42" s="369"/>
      <c r="C42" s="338"/>
      <c r="D42" s="338"/>
      <c r="E42" s="338"/>
      <c r="F42" s="233" t="s">
        <v>115</v>
      </c>
      <c r="G42" s="241" t="s">
        <v>116</v>
      </c>
      <c r="H42" s="241" t="s">
        <v>117</v>
      </c>
      <c r="I42" s="244" t="s">
        <v>118</v>
      </c>
      <c r="J42" s="172" t="s">
        <v>67</v>
      </c>
      <c r="K42" s="173">
        <v>44593</v>
      </c>
      <c r="L42" s="162">
        <v>44772</v>
      </c>
      <c r="M42" s="176" t="s">
        <v>68</v>
      </c>
      <c r="N42" s="150">
        <v>0.13</v>
      </c>
      <c r="O42" s="150">
        <f>N42*(P42+R42+T42+V42+X42+Z42+AB42+AD42+AF42+AH42+AJ42+AL42)</f>
        <v>0.13</v>
      </c>
      <c r="P42" s="150"/>
      <c r="Q42" s="150"/>
      <c r="R42" s="150">
        <v>0.2</v>
      </c>
      <c r="S42" s="150">
        <v>0.2</v>
      </c>
      <c r="T42" s="150">
        <v>0.2</v>
      </c>
      <c r="U42" s="150">
        <v>0.17</v>
      </c>
      <c r="V42" s="150">
        <v>0.2</v>
      </c>
      <c r="W42" s="150">
        <v>0.2</v>
      </c>
      <c r="X42" s="150">
        <v>0.2</v>
      </c>
      <c r="Y42" s="150">
        <v>0.21</v>
      </c>
      <c r="Z42" s="150">
        <v>0.15</v>
      </c>
      <c r="AA42" s="150">
        <v>0.17</v>
      </c>
      <c r="AB42" s="150">
        <v>0.05</v>
      </c>
      <c r="AC42" s="150">
        <v>0.03</v>
      </c>
      <c r="AD42" s="150"/>
      <c r="AE42" s="150"/>
      <c r="AF42" s="150"/>
      <c r="AG42" s="150"/>
      <c r="AH42" s="150"/>
      <c r="AI42" s="150"/>
      <c r="AJ42" s="150"/>
      <c r="AK42" s="150"/>
      <c r="AL42" s="150"/>
      <c r="AM42" s="150"/>
      <c r="AN42" s="153">
        <f>N42*(Q42+S42+U42+W42+Y42+AA42+AC42+AE42+AG42+AI42+AK42+AM42)</f>
        <v>0.12740000000000001</v>
      </c>
      <c r="AO42" s="122" t="s">
        <v>119</v>
      </c>
      <c r="AP42" s="109" t="s">
        <v>120</v>
      </c>
      <c r="AQ42" s="109" t="s">
        <v>121</v>
      </c>
      <c r="AR42" s="31">
        <f>Q42+S42+U42</f>
        <v>0.37</v>
      </c>
      <c r="AS42" s="156">
        <f>SUM(AR42:AR45)</f>
        <v>0.98000000000000009</v>
      </c>
      <c r="AT42" s="14"/>
      <c r="AU42" s="14"/>
      <c r="AV42" s="14"/>
      <c r="AW42" s="14"/>
    </row>
    <row r="43" spans="1:49" ht="24.75" customHeight="1" thickBot="1">
      <c r="A43" s="366"/>
      <c r="B43" s="369"/>
      <c r="C43" s="338"/>
      <c r="D43" s="338"/>
      <c r="E43" s="338"/>
      <c r="F43" s="234"/>
      <c r="G43" s="242"/>
      <c r="H43" s="242"/>
      <c r="I43" s="244"/>
      <c r="J43" s="172"/>
      <c r="K43" s="174"/>
      <c r="L43" s="163"/>
      <c r="M43" s="177"/>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4"/>
      <c r="AO43" s="111" t="s">
        <v>122</v>
      </c>
      <c r="AP43" s="105" t="s">
        <v>123</v>
      </c>
      <c r="AQ43" s="105" t="s">
        <v>124</v>
      </c>
      <c r="AR43" s="32">
        <f>W42+Y42+AA42</f>
        <v>0.58000000000000007</v>
      </c>
      <c r="AS43" s="157"/>
      <c r="AT43" s="14"/>
      <c r="AU43" s="14"/>
      <c r="AV43" s="14"/>
      <c r="AW43" s="14"/>
    </row>
    <row r="44" spans="1:49" ht="24.75" customHeight="1" thickBot="1">
      <c r="A44" s="366"/>
      <c r="B44" s="369"/>
      <c r="C44" s="338"/>
      <c r="D44" s="338"/>
      <c r="E44" s="338"/>
      <c r="F44" s="234"/>
      <c r="G44" s="242"/>
      <c r="H44" s="242"/>
      <c r="I44" s="244"/>
      <c r="J44" s="172"/>
      <c r="K44" s="174"/>
      <c r="L44" s="163"/>
      <c r="M44" s="177"/>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4"/>
      <c r="AO44" s="106" t="s">
        <v>125</v>
      </c>
      <c r="AP44" s="107" t="s">
        <v>126</v>
      </c>
      <c r="AQ44" s="107" t="s">
        <v>127</v>
      </c>
      <c r="AR44" s="32">
        <f>AC42+AE42+AG42</f>
        <v>0.03</v>
      </c>
      <c r="AS44" s="157"/>
      <c r="AT44" s="14"/>
      <c r="AU44" s="14"/>
      <c r="AV44" s="14"/>
      <c r="AW44" s="14"/>
    </row>
    <row r="45" spans="1:49" ht="24.75" customHeight="1" thickBot="1">
      <c r="A45" s="366"/>
      <c r="B45" s="369"/>
      <c r="C45" s="338"/>
      <c r="D45" s="338"/>
      <c r="E45" s="338"/>
      <c r="F45" s="235"/>
      <c r="G45" s="243"/>
      <c r="H45" s="243"/>
      <c r="I45" s="244"/>
      <c r="J45" s="172"/>
      <c r="K45" s="175"/>
      <c r="L45" s="164"/>
      <c r="M45" s="178"/>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2"/>
      <c r="AN45" s="155"/>
      <c r="AO45" s="9" t="s">
        <v>76</v>
      </c>
      <c r="AP45" s="10" t="s">
        <v>76</v>
      </c>
      <c r="AQ45" s="10" t="s">
        <v>76</v>
      </c>
      <c r="AR45" s="33">
        <f>AI42+AK42+AM42</f>
        <v>0</v>
      </c>
      <c r="AS45" s="158"/>
      <c r="AT45" s="14"/>
      <c r="AU45" s="14"/>
      <c r="AV45" s="14"/>
      <c r="AW45" s="14"/>
    </row>
    <row r="46" spans="1:49" ht="24.75" customHeight="1" thickBot="1">
      <c r="A46" s="366"/>
      <c r="B46" s="369"/>
      <c r="C46" s="338"/>
      <c r="D46" s="338"/>
      <c r="E46" s="338"/>
      <c r="F46" s="233" t="s">
        <v>128</v>
      </c>
      <c r="G46" s="241" t="s">
        <v>129</v>
      </c>
      <c r="H46" s="241" t="s">
        <v>130</v>
      </c>
      <c r="I46" s="244" t="s">
        <v>131</v>
      </c>
      <c r="J46" s="172" t="s">
        <v>132</v>
      </c>
      <c r="K46" s="173">
        <v>44621</v>
      </c>
      <c r="L46" s="162">
        <v>44895</v>
      </c>
      <c r="M46" s="176" t="s">
        <v>68</v>
      </c>
      <c r="N46" s="150">
        <v>0.13</v>
      </c>
      <c r="O46" s="150">
        <f>N46*(P46+R46+T46+V46+X46+Z46+AB46+AD46+AF46+AH46+AJ46+AL46)</f>
        <v>0.13</v>
      </c>
      <c r="P46" s="150"/>
      <c r="Q46" s="150"/>
      <c r="R46" s="150"/>
      <c r="S46" s="150"/>
      <c r="T46" s="150">
        <v>0.25</v>
      </c>
      <c r="U46" s="150">
        <v>0.21</v>
      </c>
      <c r="V46" s="150"/>
      <c r="W46" s="150"/>
      <c r="X46" s="150"/>
      <c r="Y46" s="150"/>
      <c r="Z46" s="150">
        <v>0.25</v>
      </c>
      <c r="AA46" s="150">
        <v>0.18</v>
      </c>
      <c r="AB46" s="150"/>
      <c r="AC46" s="150"/>
      <c r="AD46" s="150"/>
      <c r="AE46" s="150"/>
      <c r="AF46" s="150">
        <v>0.25</v>
      </c>
      <c r="AG46" s="150">
        <v>0.12</v>
      </c>
      <c r="AH46" s="150"/>
      <c r="AI46" s="150"/>
      <c r="AJ46" s="150">
        <v>0.25</v>
      </c>
      <c r="AK46" s="150"/>
      <c r="AL46" s="150"/>
      <c r="AM46" s="150"/>
      <c r="AN46" s="153">
        <f>N46*(Q46+S46+U46+W46+Y46+AA46+AC46+AE46+AG46+AI46+AK46+AM46)</f>
        <v>6.6299999999999998E-2</v>
      </c>
      <c r="AO46" s="122" t="s">
        <v>133</v>
      </c>
      <c r="AP46" s="109" t="s">
        <v>134</v>
      </c>
      <c r="AQ46" s="109" t="s">
        <v>135</v>
      </c>
      <c r="AR46" s="31">
        <f>Q46+S46+U46</f>
        <v>0.21</v>
      </c>
      <c r="AS46" s="156">
        <f>SUM(AR46:AR49)</f>
        <v>0.51</v>
      </c>
      <c r="AT46" s="14"/>
      <c r="AU46" s="14"/>
      <c r="AV46" s="14"/>
      <c r="AW46" s="14"/>
    </row>
    <row r="47" spans="1:49" ht="24.75" customHeight="1" thickBot="1">
      <c r="A47" s="366"/>
      <c r="B47" s="369"/>
      <c r="C47" s="338"/>
      <c r="D47" s="338"/>
      <c r="E47" s="338"/>
      <c r="F47" s="234"/>
      <c r="G47" s="242"/>
      <c r="H47" s="242"/>
      <c r="I47" s="244"/>
      <c r="J47" s="172"/>
      <c r="K47" s="174"/>
      <c r="L47" s="163"/>
      <c r="M47" s="177"/>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4"/>
      <c r="AO47" s="111" t="s">
        <v>136</v>
      </c>
      <c r="AP47" s="105" t="s">
        <v>137</v>
      </c>
      <c r="AQ47" s="105" t="s">
        <v>138</v>
      </c>
      <c r="AR47" s="32">
        <f>W46+Y46+AA46</f>
        <v>0.18</v>
      </c>
      <c r="AS47" s="157"/>
      <c r="AT47" s="14"/>
      <c r="AU47" s="14"/>
      <c r="AV47" s="14"/>
      <c r="AW47" s="14"/>
    </row>
    <row r="48" spans="1:49" ht="24.75" customHeight="1" thickBot="1">
      <c r="A48" s="366"/>
      <c r="B48" s="369"/>
      <c r="C48" s="338"/>
      <c r="D48" s="338"/>
      <c r="E48" s="338"/>
      <c r="F48" s="234"/>
      <c r="G48" s="242"/>
      <c r="H48" s="242"/>
      <c r="I48" s="244"/>
      <c r="J48" s="172"/>
      <c r="K48" s="174"/>
      <c r="L48" s="163"/>
      <c r="M48" s="177"/>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4"/>
      <c r="AO48" s="106" t="s">
        <v>139</v>
      </c>
      <c r="AP48" s="107" t="s">
        <v>140</v>
      </c>
      <c r="AQ48" s="107" t="s">
        <v>141</v>
      </c>
      <c r="AR48" s="32">
        <f>AC46+AE46+AG46</f>
        <v>0.12</v>
      </c>
      <c r="AS48" s="157"/>
      <c r="AT48" s="14"/>
      <c r="AU48" s="14"/>
      <c r="AV48" s="14"/>
      <c r="AW48" s="14"/>
    </row>
    <row r="49" spans="1:49" ht="24.75" customHeight="1" thickBot="1">
      <c r="A49" s="366"/>
      <c r="B49" s="369"/>
      <c r="C49" s="338"/>
      <c r="D49" s="338"/>
      <c r="E49" s="338"/>
      <c r="F49" s="235"/>
      <c r="G49" s="243"/>
      <c r="H49" s="243"/>
      <c r="I49" s="244"/>
      <c r="J49" s="172"/>
      <c r="K49" s="175"/>
      <c r="L49" s="164"/>
      <c r="M49" s="178"/>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5"/>
      <c r="AO49" s="9" t="s">
        <v>76</v>
      </c>
      <c r="AP49" s="10" t="s">
        <v>76</v>
      </c>
      <c r="AQ49" s="10" t="s">
        <v>76</v>
      </c>
      <c r="AR49" s="33">
        <f>AI46+AK46+AM46</f>
        <v>0</v>
      </c>
      <c r="AS49" s="158"/>
      <c r="AT49" s="14"/>
      <c r="AU49" s="14"/>
      <c r="AV49" s="14"/>
      <c r="AW49" s="14"/>
    </row>
    <row r="50" spans="1:49" ht="24.75" customHeight="1" thickBot="1">
      <c r="A50" s="366"/>
      <c r="B50" s="369"/>
      <c r="C50" s="338"/>
      <c r="D50" s="338"/>
      <c r="E50" s="338"/>
      <c r="F50" s="233" t="s">
        <v>142</v>
      </c>
      <c r="G50" s="241" t="s">
        <v>143</v>
      </c>
      <c r="H50" s="241" t="s">
        <v>144</v>
      </c>
      <c r="I50" s="244" t="s">
        <v>145</v>
      </c>
      <c r="J50" s="172" t="s">
        <v>132</v>
      </c>
      <c r="K50" s="173">
        <v>44621</v>
      </c>
      <c r="L50" s="162">
        <v>44895</v>
      </c>
      <c r="M50" s="176" t="s">
        <v>68</v>
      </c>
      <c r="N50" s="150">
        <v>0.13</v>
      </c>
      <c r="O50" s="150">
        <f>N50*(P50+R50+T50+V50+X50+Z50+AB50+AD50+AF50+AH50+AJ50+AL50)</f>
        <v>0.13</v>
      </c>
      <c r="P50" s="150"/>
      <c r="Q50" s="150"/>
      <c r="R50" s="150"/>
      <c r="S50" s="150"/>
      <c r="T50" s="150">
        <v>0.25</v>
      </c>
      <c r="U50" s="150">
        <v>0.25</v>
      </c>
      <c r="V50" s="150"/>
      <c r="W50" s="150"/>
      <c r="X50" s="150"/>
      <c r="Y50" s="150"/>
      <c r="Z50" s="150">
        <v>0.25</v>
      </c>
      <c r="AA50" s="150">
        <v>0.25</v>
      </c>
      <c r="AB50" s="150"/>
      <c r="AC50" s="150"/>
      <c r="AD50" s="150"/>
      <c r="AE50" s="150"/>
      <c r="AF50" s="150">
        <v>0.25</v>
      </c>
      <c r="AG50" s="150">
        <v>0</v>
      </c>
      <c r="AH50" s="150"/>
      <c r="AI50" s="150"/>
      <c r="AJ50" s="150">
        <v>0.25</v>
      </c>
      <c r="AK50" s="150"/>
      <c r="AL50" s="150"/>
      <c r="AM50" s="150"/>
      <c r="AN50" s="153">
        <f>N50*(Q50+S50+U50+W50+Y50+AA50+AC50+AE50+AG50+AI50+AK50+AM50)</f>
        <v>6.5000000000000002E-2</v>
      </c>
      <c r="AO50" s="122" t="s">
        <v>146</v>
      </c>
      <c r="AP50" s="109" t="s">
        <v>147</v>
      </c>
      <c r="AQ50" s="109" t="s">
        <v>148</v>
      </c>
      <c r="AR50" s="31">
        <f>Q50+S50+U50</f>
        <v>0.25</v>
      </c>
      <c r="AS50" s="156">
        <f>SUM(AR50:AR53)</f>
        <v>0.5</v>
      </c>
      <c r="AT50" s="14"/>
      <c r="AU50" s="14"/>
      <c r="AV50" s="14"/>
      <c r="AW50" s="14"/>
    </row>
    <row r="51" spans="1:49" ht="24.75" customHeight="1" thickBot="1">
      <c r="A51" s="366"/>
      <c r="B51" s="369"/>
      <c r="C51" s="338"/>
      <c r="D51" s="338"/>
      <c r="E51" s="338"/>
      <c r="F51" s="234"/>
      <c r="G51" s="242"/>
      <c r="H51" s="242"/>
      <c r="I51" s="244"/>
      <c r="J51" s="172"/>
      <c r="K51" s="174"/>
      <c r="L51" s="163"/>
      <c r="M51" s="177"/>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4"/>
      <c r="AO51" s="111" t="s">
        <v>149</v>
      </c>
      <c r="AP51" s="105" t="s">
        <v>137</v>
      </c>
      <c r="AQ51" s="105" t="s">
        <v>150</v>
      </c>
      <c r="AR51" s="32">
        <f>W50+Y50+AA50</f>
        <v>0.25</v>
      </c>
      <c r="AS51" s="157"/>
      <c r="AT51" s="14"/>
      <c r="AU51" s="14"/>
      <c r="AV51" s="14"/>
      <c r="AW51" s="14"/>
    </row>
    <row r="52" spans="1:49" ht="24.75" customHeight="1" thickBot="1">
      <c r="A52" s="366"/>
      <c r="B52" s="369"/>
      <c r="C52" s="338"/>
      <c r="D52" s="338"/>
      <c r="E52" s="338"/>
      <c r="F52" s="234"/>
      <c r="G52" s="242"/>
      <c r="H52" s="242"/>
      <c r="I52" s="244"/>
      <c r="J52" s="172"/>
      <c r="K52" s="174"/>
      <c r="L52" s="163"/>
      <c r="M52" s="177"/>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4"/>
      <c r="AO52" s="106" t="s">
        <v>151</v>
      </c>
      <c r="AP52" s="112" t="s">
        <v>152</v>
      </c>
      <c r="AQ52" s="107" t="s">
        <v>153</v>
      </c>
      <c r="AR52" s="32">
        <f>AC50+AE50+AG50</f>
        <v>0</v>
      </c>
      <c r="AS52" s="157"/>
      <c r="AT52" s="14"/>
      <c r="AU52" s="14"/>
      <c r="AV52" s="14"/>
      <c r="AW52" s="14"/>
    </row>
    <row r="53" spans="1:49" ht="24.75" customHeight="1" thickBot="1">
      <c r="A53" s="366"/>
      <c r="B53" s="369"/>
      <c r="C53" s="338"/>
      <c r="D53" s="338"/>
      <c r="E53" s="338"/>
      <c r="F53" s="235"/>
      <c r="G53" s="243"/>
      <c r="H53" s="243"/>
      <c r="I53" s="244"/>
      <c r="J53" s="172"/>
      <c r="K53" s="175"/>
      <c r="L53" s="164"/>
      <c r="M53" s="178"/>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5"/>
      <c r="AO53" s="9" t="s">
        <v>76</v>
      </c>
      <c r="AP53" s="10" t="s">
        <v>76</v>
      </c>
      <c r="AQ53" s="10" t="s">
        <v>76</v>
      </c>
      <c r="AR53" s="33">
        <f>AI50+AK50+AM50</f>
        <v>0</v>
      </c>
      <c r="AS53" s="158"/>
      <c r="AT53" s="14"/>
      <c r="AU53" s="14"/>
      <c r="AV53" s="14"/>
      <c r="AW53" s="14"/>
    </row>
    <row r="54" spans="1:49" ht="24.75" customHeight="1" thickBot="1">
      <c r="A54" s="366"/>
      <c r="B54" s="369"/>
      <c r="C54" s="338"/>
      <c r="D54" s="338"/>
      <c r="E54" s="338"/>
      <c r="F54" s="233" t="s">
        <v>154</v>
      </c>
      <c r="G54" s="241" t="s">
        <v>155</v>
      </c>
      <c r="H54" s="245" t="s">
        <v>156</v>
      </c>
      <c r="I54" s="241" t="s">
        <v>157</v>
      </c>
      <c r="J54" s="172" t="s">
        <v>132</v>
      </c>
      <c r="K54" s="340">
        <v>44621</v>
      </c>
      <c r="L54" s="162">
        <v>44895</v>
      </c>
      <c r="M54" s="176" t="s">
        <v>68</v>
      </c>
      <c r="N54" s="150">
        <v>0.13</v>
      </c>
      <c r="O54" s="150">
        <f>N54*(P54+R54+T54+V54+X54+Z54+AB54+AD54+AF54+AH54+AJ54+AL54)</f>
        <v>0.13</v>
      </c>
      <c r="P54" s="150"/>
      <c r="Q54" s="150"/>
      <c r="R54" s="150"/>
      <c r="S54" s="150"/>
      <c r="T54" s="150">
        <v>0.25</v>
      </c>
      <c r="U54" s="150">
        <v>0.25</v>
      </c>
      <c r="V54" s="150"/>
      <c r="W54" s="150"/>
      <c r="X54" s="150"/>
      <c r="Y54" s="150"/>
      <c r="Z54" s="150">
        <v>0.25</v>
      </c>
      <c r="AA54" s="150">
        <v>0.25</v>
      </c>
      <c r="AB54" s="150"/>
      <c r="AC54" s="150"/>
      <c r="AD54" s="150"/>
      <c r="AE54" s="150"/>
      <c r="AF54" s="150">
        <v>0.25</v>
      </c>
      <c r="AG54" s="150">
        <v>0.25</v>
      </c>
      <c r="AH54" s="150"/>
      <c r="AI54" s="150"/>
      <c r="AJ54" s="150">
        <v>0.25</v>
      </c>
      <c r="AK54" s="150"/>
      <c r="AL54" s="150"/>
      <c r="AM54" s="150"/>
      <c r="AN54" s="153">
        <f>N54*(Q54+S54+U54+W54+Y54+AA54+AC54+AE54+AG54+AI54+AK54+AM54)</f>
        <v>9.7500000000000003E-2</v>
      </c>
      <c r="AO54" s="122" t="s">
        <v>158</v>
      </c>
      <c r="AP54" s="109" t="s">
        <v>159</v>
      </c>
      <c r="AQ54" s="109" t="s">
        <v>160</v>
      </c>
      <c r="AR54" s="31">
        <f>Q54+S54+U54</f>
        <v>0.25</v>
      </c>
      <c r="AS54" s="156">
        <f>SUM(AR54:AR57)</f>
        <v>0.75</v>
      </c>
      <c r="AT54" s="14"/>
      <c r="AU54" s="14"/>
      <c r="AV54" s="14"/>
      <c r="AW54" s="14"/>
    </row>
    <row r="55" spans="1:49" ht="24.75" customHeight="1" thickBot="1">
      <c r="A55" s="366"/>
      <c r="B55" s="369"/>
      <c r="C55" s="338"/>
      <c r="D55" s="338"/>
      <c r="E55" s="338"/>
      <c r="F55" s="234"/>
      <c r="G55" s="242"/>
      <c r="H55" s="242"/>
      <c r="I55" s="242"/>
      <c r="J55" s="172"/>
      <c r="K55" s="341"/>
      <c r="L55" s="163"/>
      <c r="M55" s="177"/>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4"/>
      <c r="AO55" s="111" t="s">
        <v>161</v>
      </c>
      <c r="AP55" s="105" t="s">
        <v>162</v>
      </c>
      <c r="AQ55" s="105" t="s">
        <v>138</v>
      </c>
      <c r="AR55" s="32">
        <f>W54+Y54+AA54</f>
        <v>0.25</v>
      </c>
      <c r="AS55" s="157"/>
      <c r="AT55" s="14"/>
      <c r="AU55" s="14"/>
      <c r="AV55" s="14"/>
      <c r="AW55" s="14"/>
    </row>
    <row r="56" spans="1:49" ht="24.75" customHeight="1" thickBot="1">
      <c r="A56" s="366"/>
      <c r="B56" s="369"/>
      <c r="C56" s="338"/>
      <c r="D56" s="338"/>
      <c r="E56" s="338"/>
      <c r="F56" s="234"/>
      <c r="G56" s="242"/>
      <c r="H56" s="242"/>
      <c r="I56" s="242"/>
      <c r="J56" s="172"/>
      <c r="K56" s="341"/>
      <c r="L56" s="163"/>
      <c r="M56" s="177"/>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1"/>
      <c r="AL56" s="151"/>
      <c r="AM56" s="151"/>
      <c r="AN56" s="154"/>
      <c r="AO56" s="106" t="s">
        <v>163</v>
      </c>
      <c r="AP56" s="107" t="s">
        <v>164</v>
      </c>
      <c r="AQ56" s="107" t="s">
        <v>165</v>
      </c>
      <c r="AR56" s="32">
        <f>AC54+AE54+AG54</f>
        <v>0.25</v>
      </c>
      <c r="AS56" s="157"/>
      <c r="AT56" s="14"/>
      <c r="AU56" s="14"/>
      <c r="AV56" s="14"/>
      <c r="AW56" s="14"/>
    </row>
    <row r="57" spans="1:49" ht="24.75" customHeight="1" thickBot="1">
      <c r="A57" s="367"/>
      <c r="B57" s="370"/>
      <c r="C57" s="339"/>
      <c r="D57" s="339"/>
      <c r="E57" s="339"/>
      <c r="F57" s="235"/>
      <c r="G57" s="243"/>
      <c r="H57" s="243"/>
      <c r="I57" s="243"/>
      <c r="J57" s="172"/>
      <c r="K57" s="342"/>
      <c r="L57" s="164"/>
      <c r="M57" s="178"/>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2"/>
      <c r="AN57" s="155"/>
      <c r="AO57" s="9" t="s">
        <v>76</v>
      </c>
      <c r="AP57" s="10" t="s">
        <v>76</v>
      </c>
      <c r="AQ57" s="10" t="s">
        <v>76</v>
      </c>
      <c r="AR57" s="33">
        <f>AI54+AK54+AM54</f>
        <v>0</v>
      </c>
      <c r="AS57" s="158"/>
      <c r="AT57" s="14"/>
      <c r="AU57" s="14"/>
      <c r="AV57" s="14"/>
      <c r="AW57" s="14"/>
    </row>
    <row r="58" spans="1:49" ht="24.75" customHeight="1" thickBot="1">
      <c r="A58" s="389" t="s">
        <v>58</v>
      </c>
      <c r="B58" s="389" t="s">
        <v>166</v>
      </c>
      <c r="C58" s="389" t="s">
        <v>167</v>
      </c>
      <c r="D58" s="389" t="s">
        <v>168</v>
      </c>
      <c r="E58" s="389" t="s">
        <v>169</v>
      </c>
      <c r="F58" s="233" t="s">
        <v>170</v>
      </c>
      <c r="G58" s="159" t="s">
        <v>171</v>
      </c>
      <c r="H58" s="159" t="s">
        <v>172</v>
      </c>
      <c r="I58" s="203" t="s">
        <v>173</v>
      </c>
      <c r="J58" s="309" t="s">
        <v>174</v>
      </c>
      <c r="K58" s="162">
        <v>44621</v>
      </c>
      <c r="L58" s="162">
        <v>44915</v>
      </c>
      <c r="M58" s="343" t="s">
        <v>68</v>
      </c>
      <c r="N58" s="150">
        <v>0.5</v>
      </c>
      <c r="O58" s="150">
        <f>N58*(P58+R58+T58+V58+X58+Z58+AB58+AD58+AF58+AH58+AJ58+AL58)</f>
        <v>0.5</v>
      </c>
      <c r="P58" s="150"/>
      <c r="Q58" s="150"/>
      <c r="R58" s="150"/>
      <c r="S58" s="150"/>
      <c r="T58" s="150">
        <v>0.17</v>
      </c>
      <c r="U58" s="150">
        <v>0.17</v>
      </c>
      <c r="V58" s="150">
        <v>0.11</v>
      </c>
      <c r="W58" s="150">
        <v>0.11</v>
      </c>
      <c r="X58" s="150"/>
      <c r="Y58" s="150"/>
      <c r="Z58" s="150">
        <v>0.17</v>
      </c>
      <c r="AA58" s="150">
        <v>0.17</v>
      </c>
      <c r="AB58" s="150"/>
      <c r="AC58" s="150"/>
      <c r="AD58" s="150">
        <v>0.11</v>
      </c>
      <c r="AE58" s="150">
        <v>0.11</v>
      </c>
      <c r="AF58" s="150">
        <v>0.17</v>
      </c>
      <c r="AG58" s="150">
        <v>0.17</v>
      </c>
      <c r="AH58" s="150"/>
      <c r="AI58" s="150"/>
      <c r="AJ58" s="150"/>
      <c r="AK58" s="150"/>
      <c r="AL58" s="150">
        <v>0.27</v>
      </c>
      <c r="AM58" s="150"/>
      <c r="AN58" s="153">
        <f>N58*(Q58+S58+U58+W58+Y58+AA58+AC58+AE58+AG58+AI58+AK58+AM58)</f>
        <v>0.36500000000000005</v>
      </c>
      <c r="AO58" s="122" t="s">
        <v>175</v>
      </c>
      <c r="AP58" s="109" t="s">
        <v>176</v>
      </c>
      <c r="AQ58" s="109" t="s">
        <v>177</v>
      </c>
      <c r="AR58" s="31">
        <f>Q58+S58+U58</f>
        <v>0.17</v>
      </c>
      <c r="AS58" s="156">
        <f>SUM(AR58:AR61)</f>
        <v>0.73000000000000009</v>
      </c>
      <c r="AT58" s="14"/>
      <c r="AU58" s="14"/>
      <c r="AV58" s="14"/>
      <c r="AW58" s="14"/>
    </row>
    <row r="59" spans="1:49" ht="24.75" customHeight="1" thickBot="1">
      <c r="A59" s="390"/>
      <c r="B59" s="390"/>
      <c r="C59" s="390"/>
      <c r="D59" s="390"/>
      <c r="E59" s="390"/>
      <c r="F59" s="234"/>
      <c r="G59" s="160"/>
      <c r="H59" s="160"/>
      <c r="I59" s="204"/>
      <c r="J59" s="310"/>
      <c r="K59" s="163"/>
      <c r="L59" s="163"/>
      <c r="M59" s="343"/>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4"/>
      <c r="AO59" s="111" t="s">
        <v>178</v>
      </c>
      <c r="AP59" s="105" t="s">
        <v>179</v>
      </c>
      <c r="AQ59" s="113" t="s">
        <v>180</v>
      </c>
      <c r="AR59" s="32">
        <f>W58+Y58+AA58</f>
        <v>0.28000000000000003</v>
      </c>
      <c r="AS59" s="157"/>
      <c r="AT59" s="14"/>
      <c r="AU59" s="14"/>
      <c r="AV59" s="14"/>
      <c r="AW59" s="14"/>
    </row>
    <row r="60" spans="1:49" ht="24.75" customHeight="1" thickBot="1">
      <c r="A60" s="390"/>
      <c r="B60" s="390"/>
      <c r="C60" s="390"/>
      <c r="D60" s="390"/>
      <c r="E60" s="390"/>
      <c r="F60" s="234"/>
      <c r="G60" s="160"/>
      <c r="H60" s="160"/>
      <c r="I60" s="204"/>
      <c r="J60" s="310"/>
      <c r="K60" s="163"/>
      <c r="L60" s="163"/>
      <c r="M60" s="343"/>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4"/>
      <c r="AO60" s="106" t="s">
        <v>181</v>
      </c>
      <c r="AP60" s="107" t="s">
        <v>182</v>
      </c>
      <c r="AQ60" s="107" t="s">
        <v>102</v>
      </c>
      <c r="AR60" s="32">
        <f>AC58+AE58+AG58</f>
        <v>0.28000000000000003</v>
      </c>
      <c r="AS60" s="157"/>
      <c r="AT60" s="14"/>
      <c r="AU60" s="14"/>
      <c r="AV60" s="14"/>
      <c r="AW60" s="14"/>
    </row>
    <row r="61" spans="1:49" ht="24.75" customHeight="1" thickBot="1">
      <c r="A61" s="390"/>
      <c r="B61" s="390"/>
      <c r="C61" s="390"/>
      <c r="D61" s="390"/>
      <c r="E61" s="390"/>
      <c r="F61" s="235"/>
      <c r="G61" s="161"/>
      <c r="H61" s="161"/>
      <c r="I61" s="205"/>
      <c r="J61" s="311"/>
      <c r="K61" s="164"/>
      <c r="L61" s="164"/>
      <c r="M61" s="343"/>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5"/>
      <c r="AO61" s="9" t="s">
        <v>76</v>
      </c>
      <c r="AP61" s="10" t="s">
        <v>76</v>
      </c>
      <c r="AQ61" s="10" t="s">
        <v>76</v>
      </c>
      <c r="AR61" s="33">
        <f>AI58+AK58+AM58</f>
        <v>0</v>
      </c>
      <c r="AS61" s="158"/>
      <c r="AT61" s="14"/>
      <c r="AU61" s="14"/>
      <c r="AV61" s="14"/>
      <c r="AW61" s="14"/>
    </row>
    <row r="62" spans="1:49" ht="24.75" customHeight="1">
      <c r="A62" s="390"/>
      <c r="B62" s="390" t="s">
        <v>166</v>
      </c>
      <c r="C62" s="390" t="s">
        <v>167</v>
      </c>
      <c r="D62" s="390" t="s">
        <v>168</v>
      </c>
      <c r="E62" s="390" t="s">
        <v>169</v>
      </c>
      <c r="F62" s="233" t="s">
        <v>183</v>
      </c>
      <c r="G62" s="159" t="s">
        <v>184</v>
      </c>
      <c r="H62" s="159" t="s">
        <v>172</v>
      </c>
      <c r="I62" s="203" t="s">
        <v>173</v>
      </c>
      <c r="J62" s="309" t="s">
        <v>174</v>
      </c>
      <c r="K62" s="162">
        <v>44593</v>
      </c>
      <c r="L62" s="162">
        <v>44915</v>
      </c>
      <c r="M62" s="343" t="s">
        <v>68</v>
      </c>
      <c r="N62" s="150">
        <v>0.5</v>
      </c>
      <c r="O62" s="150">
        <f>N62*(P62+R62+T62+V62+X62+Z62+AB62+AD62+AF62+AH62+AJ62+AL62)</f>
        <v>0.5</v>
      </c>
      <c r="P62" s="150"/>
      <c r="Q62" s="150"/>
      <c r="R62" s="150">
        <v>0.01</v>
      </c>
      <c r="S62" s="150">
        <v>0.01</v>
      </c>
      <c r="T62" s="150">
        <v>0.01</v>
      </c>
      <c r="U62" s="150">
        <v>0.01</v>
      </c>
      <c r="V62" s="150">
        <v>0.09</v>
      </c>
      <c r="W62" s="150">
        <v>0.09</v>
      </c>
      <c r="X62" s="150">
        <v>0.02</v>
      </c>
      <c r="Y62" s="150">
        <v>0.02</v>
      </c>
      <c r="Z62" s="150">
        <v>0.06</v>
      </c>
      <c r="AA62" s="150">
        <v>0.06</v>
      </c>
      <c r="AB62" s="150">
        <v>0.3</v>
      </c>
      <c r="AC62" s="150">
        <v>0.21</v>
      </c>
      <c r="AD62" s="150">
        <v>0.09</v>
      </c>
      <c r="AE62" s="150">
        <v>0.08</v>
      </c>
      <c r="AF62" s="150">
        <v>0.18</v>
      </c>
      <c r="AG62" s="150">
        <v>0.06</v>
      </c>
      <c r="AH62" s="150">
        <v>0.14000000000000001</v>
      </c>
      <c r="AI62" s="150"/>
      <c r="AJ62" s="150">
        <v>0.09</v>
      </c>
      <c r="AK62" s="150"/>
      <c r="AL62" s="150">
        <v>0.01</v>
      </c>
      <c r="AM62" s="150"/>
      <c r="AN62" s="153">
        <f>N62*(Q62+S62+U62+W62+Y62+AA62+AC62+AE62+AG62+AI62+AK62+AM62)</f>
        <v>0.27</v>
      </c>
      <c r="AO62" s="114" t="s">
        <v>185</v>
      </c>
      <c r="AP62" s="115" t="s">
        <v>186</v>
      </c>
      <c r="AQ62" s="115" t="s">
        <v>187</v>
      </c>
      <c r="AR62" s="31">
        <f>Q62+S62+U62</f>
        <v>0.02</v>
      </c>
      <c r="AS62" s="156">
        <f>SUM(AR62:AR65)</f>
        <v>0.53999999999999992</v>
      </c>
      <c r="AT62" s="14"/>
      <c r="AU62" s="14"/>
      <c r="AV62" s="14"/>
      <c r="AW62" s="14"/>
    </row>
    <row r="63" spans="1:49" ht="24.75" customHeight="1" thickBot="1">
      <c r="A63" s="390"/>
      <c r="B63" s="390"/>
      <c r="C63" s="390"/>
      <c r="D63" s="390"/>
      <c r="E63" s="390"/>
      <c r="F63" s="234"/>
      <c r="G63" s="160"/>
      <c r="H63" s="160"/>
      <c r="I63" s="204"/>
      <c r="J63" s="310"/>
      <c r="K63" s="163"/>
      <c r="L63" s="163"/>
      <c r="M63" s="343"/>
      <c r="N63" s="151"/>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4"/>
      <c r="AO63" s="111" t="s">
        <v>188</v>
      </c>
      <c r="AP63" s="113" t="s">
        <v>189</v>
      </c>
      <c r="AQ63" s="113" t="s">
        <v>190</v>
      </c>
      <c r="AR63" s="32">
        <f>W62+Y62+AA62</f>
        <v>0.16999999999999998</v>
      </c>
      <c r="AS63" s="157"/>
      <c r="AT63" s="14"/>
      <c r="AU63" s="14"/>
      <c r="AV63" s="14"/>
      <c r="AW63" s="14"/>
    </row>
    <row r="64" spans="1:49" ht="24.75" customHeight="1" thickBot="1">
      <c r="A64" s="390"/>
      <c r="B64" s="390"/>
      <c r="C64" s="390"/>
      <c r="D64" s="390"/>
      <c r="E64" s="390"/>
      <c r="F64" s="234"/>
      <c r="G64" s="160"/>
      <c r="H64" s="160"/>
      <c r="I64" s="204"/>
      <c r="J64" s="310"/>
      <c r="K64" s="163"/>
      <c r="L64" s="163"/>
      <c r="M64" s="343"/>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4"/>
      <c r="AO64" s="106" t="s">
        <v>191</v>
      </c>
      <c r="AP64" s="107" t="s">
        <v>192</v>
      </c>
      <c r="AQ64" s="107" t="s">
        <v>193</v>
      </c>
      <c r="AR64" s="32">
        <f>AC62+AE62+AG62</f>
        <v>0.35</v>
      </c>
      <c r="AS64" s="157"/>
      <c r="AT64" s="14"/>
      <c r="AU64" s="14"/>
      <c r="AV64" s="14"/>
      <c r="AW64" s="14"/>
    </row>
    <row r="65" spans="1:49" ht="24.75" customHeight="1" thickBot="1">
      <c r="A65" s="391"/>
      <c r="B65" s="391"/>
      <c r="C65" s="391"/>
      <c r="D65" s="391"/>
      <c r="E65" s="391"/>
      <c r="F65" s="235"/>
      <c r="G65" s="161"/>
      <c r="H65" s="161"/>
      <c r="I65" s="205"/>
      <c r="J65" s="311"/>
      <c r="K65" s="164"/>
      <c r="L65" s="164"/>
      <c r="M65" s="343"/>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5"/>
      <c r="AO65" s="9" t="s">
        <v>76</v>
      </c>
      <c r="AP65" s="10" t="s">
        <v>76</v>
      </c>
      <c r="AQ65" s="10" t="s">
        <v>76</v>
      </c>
      <c r="AR65" s="33">
        <f>AI62+AK62+AM62</f>
        <v>0</v>
      </c>
      <c r="AS65" s="158"/>
      <c r="AT65" s="14"/>
      <c r="AU65" s="14"/>
      <c r="AV65" s="14"/>
      <c r="AW65" s="14"/>
    </row>
    <row r="66" spans="1:49" ht="24.75" customHeight="1">
      <c r="A66" s="296" t="s">
        <v>194</v>
      </c>
      <c r="B66" s="296" t="s">
        <v>195</v>
      </c>
      <c r="C66" s="296" t="s">
        <v>196</v>
      </c>
      <c r="D66" s="296" t="s">
        <v>197</v>
      </c>
      <c r="E66" s="296" t="s">
        <v>198</v>
      </c>
      <c r="F66" s="233" t="s">
        <v>199</v>
      </c>
      <c r="G66" s="159" t="s">
        <v>200</v>
      </c>
      <c r="H66" s="220" t="s">
        <v>201</v>
      </c>
      <c r="I66" s="220" t="s">
        <v>202</v>
      </c>
      <c r="J66" s="221" t="s">
        <v>203</v>
      </c>
      <c r="K66" s="221">
        <v>44805</v>
      </c>
      <c r="L66" s="221">
        <v>44883</v>
      </c>
      <c r="M66" s="298" t="s">
        <v>68</v>
      </c>
      <c r="N66" s="150">
        <v>1</v>
      </c>
      <c r="O66" s="150">
        <f>N66*(P66+R66+T66+V66+X66+Z66+AB66+AD66+AF66+AH66+AJ66+AL66)</f>
        <v>1</v>
      </c>
      <c r="P66" s="150"/>
      <c r="Q66" s="150"/>
      <c r="R66" s="150"/>
      <c r="S66" s="150"/>
      <c r="T66" s="150"/>
      <c r="U66" s="150"/>
      <c r="V66" s="150"/>
      <c r="W66" s="150"/>
      <c r="X66" s="150"/>
      <c r="Y66" s="150"/>
      <c r="Z66" s="150"/>
      <c r="AA66" s="150"/>
      <c r="AB66" s="150"/>
      <c r="AC66" s="150"/>
      <c r="AD66" s="150"/>
      <c r="AE66" s="150"/>
      <c r="AF66" s="150">
        <v>0.25</v>
      </c>
      <c r="AG66" s="150">
        <v>0.25</v>
      </c>
      <c r="AH66" s="150"/>
      <c r="AI66" s="150"/>
      <c r="AJ66" s="150">
        <v>0.75</v>
      </c>
      <c r="AK66" s="150"/>
      <c r="AL66" s="150"/>
      <c r="AM66" s="150"/>
      <c r="AN66" s="153">
        <f>N66*(Q66+S66+U66+W66+Y66+AA66+AC66+AE66+AG66+AI66+AK66+AM66)</f>
        <v>0.25</v>
      </c>
      <c r="AO66" s="5" t="s">
        <v>69</v>
      </c>
      <c r="AP66" s="6" t="s">
        <v>69</v>
      </c>
      <c r="AQ66" s="6" t="s">
        <v>69</v>
      </c>
      <c r="AR66" s="31">
        <f>Q66+S66+U66</f>
        <v>0</v>
      </c>
      <c r="AS66" s="156">
        <f>SUM(AR66:AR69)</f>
        <v>0.25</v>
      </c>
      <c r="AT66" s="14"/>
      <c r="AU66" s="14"/>
      <c r="AV66" s="14"/>
      <c r="AW66" s="14"/>
    </row>
    <row r="67" spans="1:49" ht="24.75" customHeight="1" thickBot="1">
      <c r="A67" s="296"/>
      <c r="B67" s="296"/>
      <c r="C67" s="296"/>
      <c r="D67" s="296"/>
      <c r="E67" s="296"/>
      <c r="F67" s="234"/>
      <c r="G67" s="160"/>
      <c r="H67" s="220"/>
      <c r="I67" s="220"/>
      <c r="J67" s="221"/>
      <c r="K67" s="221"/>
      <c r="L67" s="221"/>
      <c r="M67" s="300"/>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4"/>
      <c r="AO67" s="7" t="s">
        <v>204</v>
      </c>
      <c r="AP67" s="8" t="s">
        <v>204</v>
      </c>
      <c r="AQ67" s="8" t="s">
        <v>204</v>
      </c>
      <c r="AR67" s="32">
        <f>W66+Y66+AA66</f>
        <v>0</v>
      </c>
      <c r="AS67" s="157"/>
      <c r="AT67" s="14"/>
      <c r="AU67" s="14"/>
      <c r="AV67" s="14"/>
      <c r="AW67" s="14"/>
    </row>
    <row r="68" spans="1:49" ht="24.75" customHeight="1" thickBot="1">
      <c r="A68" s="296"/>
      <c r="B68" s="296"/>
      <c r="C68" s="296"/>
      <c r="D68" s="296"/>
      <c r="E68" s="296"/>
      <c r="F68" s="234"/>
      <c r="G68" s="160"/>
      <c r="H68" s="220"/>
      <c r="I68" s="220"/>
      <c r="J68" s="221"/>
      <c r="K68" s="221"/>
      <c r="L68" s="221"/>
      <c r="M68" s="300"/>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4"/>
      <c r="AO68" s="106" t="s">
        <v>205</v>
      </c>
      <c r="AP68" s="107" t="s">
        <v>206</v>
      </c>
      <c r="AQ68" s="107" t="s">
        <v>102</v>
      </c>
      <c r="AR68" s="32">
        <f>AC66+AE66+AG66</f>
        <v>0.25</v>
      </c>
      <c r="AS68" s="157"/>
      <c r="AT68" s="14"/>
      <c r="AU68" s="14"/>
      <c r="AV68" s="14"/>
      <c r="AW68" s="14"/>
    </row>
    <row r="69" spans="1:49" ht="24.75" customHeight="1" thickBot="1">
      <c r="A69" s="296"/>
      <c r="B69" s="296"/>
      <c r="C69" s="296"/>
      <c r="D69" s="296"/>
      <c r="E69" s="296"/>
      <c r="F69" s="235"/>
      <c r="G69" s="161"/>
      <c r="H69" s="220"/>
      <c r="I69" s="220"/>
      <c r="J69" s="221"/>
      <c r="K69" s="221"/>
      <c r="L69" s="221"/>
      <c r="M69" s="300"/>
      <c r="N69" s="152"/>
      <c r="O69" s="152"/>
      <c r="P69" s="152"/>
      <c r="Q69" s="152"/>
      <c r="R69" s="152"/>
      <c r="S69" s="152"/>
      <c r="T69" s="152"/>
      <c r="U69" s="152"/>
      <c r="V69" s="152"/>
      <c r="W69" s="152"/>
      <c r="X69" s="152"/>
      <c r="Y69" s="152"/>
      <c r="Z69" s="152"/>
      <c r="AA69" s="152"/>
      <c r="AB69" s="152"/>
      <c r="AC69" s="152"/>
      <c r="AD69" s="152"/>
      <c r="AE69" s="152"/>
      <c r="AF69" s="152"/>
      <c r="AG69" s="152"/>
      <c r="AH69" s="152"/>
      <c r="AI69" s="152"/>
      <c r="AJ69" s="152"/>
      <c r="AK69" s="152"/>
      <c r="AL69" s="152"/>
      <c r="AM69" s="152"/>
      <c r="AN69" s="155"/>
      <c r="AO69" s="9" t="s">
        <v>76</v>
      </c>
      <c r="AP69" s="10" t="s">
        <v>76</v>
      </c>
      <c r="AQ69" s="10" t="s">
        <v>76</v>
      </c>
      <c r="AR69" s="33">
        <f>AI66+AK66+AM66</f>
        <v>0</v>
      </c>
      <c r="AS69" s="158"/>
      <c r="AT69" s="14"/>
      <c r="AU69" s="14"/>
      <c r="AV69" s="14"/>
      <c r="AW69" s="14"/>
    </row>
    <row r="70" spans="1:49" ht="24.75" customHeight="1">
      <c r="A70" s="296" t="s">
        <v>207</v>
      </c>
      <c r="B70" s="296" t="s">
        <v>208</v>
      </c>
      <c r="C70" s="296" t="s">
        <v>209</v>
      </c>
      <c r="D70" s="296" t="s">
        <v>210</v>
      </c>
      <c r="E70" s="296" t="s">
        <v>211</v>
      </c>
      <c r="F70" s="233" t="s">
        <v>212</v>
      </c>
      <c r="G70" s="159" t="s">
        <v>213</v>
      </c>
      <c r="H70" s="159" t="s">
        <v>214</v>
      </c>
      <c r="I70" s="203" t="s">
        <v>173</v>
      </c>
      <c r="J70" s="309" t="s">
        <v>215</v>
      </c>
      <c r="K70" s="162">
        <v>44682</v>
      </c>
      <c r="L70" s="303">
        <v>44926</v>
      </c>
      <c r="M70" s="306" t="s">
        <v>68</v>
      </c>
      <c r="N70" s="214">
        <v>1</v>
      </c>
      <c r="O70" s="150">
        <f>N70*(P70+R70+T70+V70+X70+Z70+AB70+AD70+AF70+AH70+AJ70+AL70)</f>
        <v>0.99990000000000001</v>
      </c>
      <c r="P70" s="150"/>
      <c r="Q70" s="150"/>
      <c r="R70" s="150"/>
      <c r="S70" s="150"/>
      <c r="T70" s="150"/>
      <c r="U70" s="150"/>
      <c r="V70" s="150"/>
      <c r="W70" s="150"/>
      <c r="X70" s="150">
        <v>0.33329999999999999</v>
      </c>
      <c r="Y70" s="150">
        <v>0.33329999999999999</v>
      </c>
      <c r="Z70" s="150"/>
      <c r="AA70" s="150"/>
      <c r="AB70" s="150"/>
      <c r="AC70" s="150"/>
      <c r="AD70" s="150">
        <v>0.33329999999999999</v>
      </c>
      <c r="AE70" s="150">
        <v>0.33</v>
      </c>
      <c r="AF70" s="150"/>
      <c r="AG70" s="150"/>
      <c r="AH70" s="150"/>
      <c r="AI70" s="150"/>
      <c r="AJ70" s="150"/>
      <c r="AK70" s="150"/>
      <c r="AL70" s="150">
        <v>0.33329999999999999</v>
      </c>
      <c r="AM70" s="269"/>
      <c r="AN70" s="318">
        <f>N70*(Q70+S70+U70+W70+Y70+AA70+AC70+AE70+AG70+AI70+AK70+AM70)</f>
        <v>0.6633</v>
      </c>
      <c r="AO70" s="54" t="s">
        <v>69</v>
      </c>
      <c r="AP70" s="6" t="s">
        <v>69</v>
      </c>
      <c r="AQ70" s="6" t="s">
        <v>69</v>
      </c>
      <c r="AR70" s="31">
        <f>Q70+S70+U70</f>
        <v>0</v>
      </c>
      <c r="AS70" s="156">
        <f>SUM(AR70:AR73)</f>
        <v>0.6633</v>
      </c>
      <c r="AT70" s="14"/>
      <c r="AU70" s="14"/>
      <c r="AV70" s="14"/>
      <c r="AW70" s="14"/>
    </row>
    <row r="71" spans="1:49" ht="24.75" customHeight="1" thickBot="1">
      <c r="A71" s="296"/>
      <c r="B71" s="296"/>
      <c r="C71" s="296"/>
      <c r="D71" s="296"/>
      <c r="E71" s="296"/>
      <c r="F71" s="234"/>
      <c r="G71" s="160"/>
      <c r="H71" s="160"/>
      <c r="I71" s="204"/>
      <c r="J71" s="310"/>
      <c r="K71" s="163"/>
      <c r="L71" s="304"/>
      <c r="M71" s="307"/>
      <c r="N71" s="215"/>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270"/>
      <c r="AN71" s="319"/>
      <c r="AO71" s="123" t="s">
        <v>216</v>
      </c>
      <c r="AP71" s="113" t="s">
        <v>217</v>
      </c>
      <c r="AQ71" s="113" t="s">
        <v>180</v>
      </c>
      <c r="AR71" s="32">
        <f>W70+Y70+AA70</f>
        <v>0.33329999999999999</v>
      </c>
      <c r="AS71" s="157"/>
      <c r="AT71" s="14"/>
      <c r="AU71" s="14"/>
      <c r="AV71" s="14"/>
      <c r="AW71" s="14"/>
    </row>
    <row r="72" spans="1:49" ht="24.75" customHeight="1" thickBot="1">
      <c r="A72" s="296"/>
      <c r="B72" s="296"/>
      <c r="C72" s="296"/>
      <c r="D72" s="296"/>
      <c r="E72" s="296"/>
      <c r="F72" s="234"/>
      <c r="G72" s="160"/>
      <c r="H72" s="160"/>
      <c r="I72" s="204"/>
      <c r="J72" s="310"/>
      <c r="K72" s="163"/>
      <c r="L72" s="304"/>
      <c r="M72" s="307"/>
      <c r="N72" s="215"/>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270"/>
      <c r="AN72" s="319"/>
      <c r="AO72" s="116" t="s">
        <v>218</v>
      </c>
      <c r="AP72" s="107" t="s">
        <v>219</v>
      </c>
      <c r="AQ72" s="107" t="s">
        <v>220</v>
      </c>
      <c r="AR72" s="32">
        <f>AC70+AE70+AG70</f>
        <v>0.33</v>
      </c>
      <c r="AS72" s="157"/>
      <c r="AT72" s="14"/>
      <c r="AU72" s="14"/>
      <c r="AV72" s="14"/>
      <c r="AW72" s="14"/>
    </row>
    <row r="73" spans="1:49" ht="24.75" customHeight="1" thickBot="1">
      <c r="A73" s="296"/>
      <c r="B73" s="296"/>
      <c r="C73" s="296"/>
      <c r="D73" s="296"/>
      <c r="E73" s="296"/>
      <c r="F73" s="235"/>
      <c r="G73" s="161"/>
      <c r="H73" s="161"/>
      <c r="I73" s="205"/>
      <c r="J73" s="311"/>
      <c r="K73" s="164"/>
      <c r="L73" s="305"/>
      <c r="M73" s="308"/>
      <c r="N73" s="216"/>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271"/>
      <c r="AN73" s="320"/>
      <c r="AO73" s="55" t="s">
        <v>76</v>
      </c>
      <c r="AP73" s="10" t="s">
        <v>76</v>
      </c>
      <c r="AQ73" s="10" t="s">
        <v>76</v>
      </c>
      <c r="AR73" s="33">
        <f>AI70+AK70+AM70</f>
        <v>0</v>
      </c>
      <c r="AS73" s="158"/>
      <c r="AT73" s="14"/>
      <c r="AU73" s="14"/>
      <c r="AV73" s="14"/>
      <c r="AW73" s="14"/>
    </row>
    <row r="74" spans="1:49" ht="15.75" customHeight="1" thickBo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280" t="s">
        <v>221</v>
      </c>
      <c r="AQ74" s="281"/>
      <c r="AR74" s="282"/>
      <c r="AS74" s="12">
        <f>AVERAGE(AS26:AS73)</f>
        <v>0.56694166666666668</v>
      </c>
      <c r="AT74" s="14"/>
      <c r="AU74" s="14"/>
      <c r="AV74" s="14"/>
      <c r="AW74" s="14"/>
    </row>
    <row r="75" spans="1:49">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row>
    <row r="76" spans="1:49">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row>
    <row r="77" spans="1:49" s="2" customFormat="1" ht="43.5" customHeight="1">
      <c r="A77" s="232" t="s">
        <v>222</v>
      </c>
      <c r="B77" s="232"/>
      <c r="C77" s="232"/>
      <c r="D77" s="232"/>
      <c r="E77" s="232"/>
      <c r="F77" s="232"/>
      <c r="G77" s="232"/>
      <c r="H77" s="232"/>
      <c r="I77" s="232"/>
      <c r="J77" s="232"/>
      <c r="K77" s="232"/>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32"/>
      <c r="AJ77" s="232"/>
      <c r="AK77" s="232"/>
      <c r="AL77" s="232"/>
      <c r="AM77" s="232"/>
      <c r="AN77" s="232"/>
      <c r="AO77" s="232"/>
      <c r="AP77" s="232"/>
      <c r="AQ77" s="232"/>
      <c r="AR77" s="232"/>
      <c r="AS77" s="232"/>
      <c r="AT77" s="24"/>
      <c r="AU77" s="24"/>
      <c r="AV77" s="24"/>
      <c r="AW77" s="24"/>
    </row>
    <row r="78" spans="1:49">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row>
    <row r="79" spans="1:49">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row>
    <row r="80" spans="1:49" ht="15.75" thickBo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row>
    <row r="81" spans="1:49" ht="18.75" customHeight="1">
      <c r="A81" s="225" t="s">
        <v>223</v>
      </c>
      <c r="B81" s="225" t="s">
        <v>41</v>
      </c>
      <c r="C81" s="286" t="s">
        <v>224</v>
      </c>
      <c r="D81" s="378"/>
      <c r="E81" s="225" t="s">
        <v>43</v>
      </c>
      <c r="F81" s="225" t="s">
        <v>44</v>
      </c>
      <c r="G81" s="225" t="s">
        <v>46</v>
      </c>
      <c r="H81" s="225" t="s">
        <v>47</v>
      </c>
      <c r="I81" s="286" t="s">
        <v>48</v>
      </c>
      <c r="J81" s="289" t="s">
        <v>18</v>
      </c>
      <c r="K81" s="289"/>
      <c r="L81" s="289"/>
      <c r="M81" s="289"/>
      <c r="N81" s="289"/>
      <c r="O81" s="289"/>
      <c r="P81" s="289"/>
      <c r="Q81" s="289"/>
      <c r="R81" s="289"/>
      <c r="S81" s="289"/>
      <c r="T81" s="289"/>
      <c r="U81" s="289"/>
      <c r="V81" s="289"/>
      <c r="W81" s="289"/>
      <c r="X81" s="289"/>
      <c r="Y81" s="289"/>
      <c r="Z81" s="289"/>
      <c r="AA81" s="289"/>
      <c r="AB81" s="289"/>
      <c r="AC81" s="289"/>
      <c r="AD81" s="289"/>
      <c r="AE81" s="289"/>
      <c r="AF81" s="289"/>
      <c r="AG81" s="289"/>
      <c r="AH81" s="289"/>
      <c r="AI81" s="289"/>
      <c r="AJ81" s="289"/>
      <c r="AK81" s="324" t="s">
        <v>225</v>
      </c>
      <c r="AL81" s="325"/>
      <c r="AM81" s="325"/>
      <c r="AN81" s="325"/>
      <c r="AO81" s="325"/>
      <c r="AP81" s="325"/>
      <c r="AQ81" s="326"/>
      <c r="AT81" s="14"/>
      <c r="AU81" s="14"/>
      <c r="AV81" s="14"/>
      <c r="AW81" s="14"/>
    </row>
    <row r="82" spans="1:49" ht="48" customHeight="1" thickBot="1">
      <c r="A82" s="226"/>
      <c r="B82" s="226"/>
      <c r="C82" s="290"/>
      <c r="D82" s="379"/>
      <c r="E82" s="226"/>
      <c r="F82" s="226"/>
      <c r="G82" s="226"/>
      <c r="H82" s="226"/>
      <c r="I82" s="226"/>
      <c r="J82" s="290" t="s">
        <v>22</v>
      </c>
      <c r="K82" s="291"/>
      <c r="L82" s="237" t="s">
        <v>23</v>
      </c>
      <c r="M82" s="291"/>
      <c r="N82" s="237" t="s">
        <v>24</v>
      </c>
      <c r="O82" s="291"/>
      <c r="P82" s="237" t="s">
        <v>25</v>
      </c>
      <c r="Q82" s="291"/>
      <c r="R82" s="237" t="s">
        <v>26</v>
      </c>
      <c r="S82" s="291"/>
      <c r="T82" s="237" t="s">
        <v>27</v>
      </c>
      <c r="U82" s="291"/>
      <c r="V82" s="237" t="s">
        <v>28</v>
      </c>
      <c r="W82" s="291"/>
      <c r="X82" s="237" t="s">
        <v>29</v>
      </c>
      <c r="Y82" s="291"/>
      <c r="Z82" s="237" t="s">
        <v>30</v>
      </c>
      <c r="AA82" s="291"/>
      <c r="AB82" s="237" t="s">
        <v>31</v>
      </c>
      <c r="AC82" s="291"/>
      <c r="AD82" s="237" t="s">
        <v>32</v>
      </c>
      <c r="AE82" s="291"/>
      <c r="AF82" s="237" t="s">
        <v>33</v>
      </c>
      <c r="AG82" s="291"/>
      <c r="AH82" s="237" t="s">
        <v>34</v>
      </c>
      <c r="AI82" s="291"/>
      <c r="AJ82" s="321" t="s">
        <v>35</v>
      </c>
      <c r="AK82" s="327"/>
      <c r="AL82" s="328"/>
      <c r="AM82" s="328"/>
      <c r="AN82" s="328"/>
      <c r="AO82" s="328"/>
      <c r="AP82" s="328"/>
      <c r="AQ82" s="329"/>
      <c r="AT82" s="14"/>
      <c r="AU82" s="14"/>
      <c r="AV82" s="14"/>
      <c r="AW82" s="14"/>
    </row>
    <row r="83" spans="1:49" ht="44.25" customHeight="1" thickBot="1">
      <c r="A83" s="226"/>
      <c r="B83" s="226"/>
      <c r="C83" s="290"/>
      <c r="D83" s="379"/>
      <c r="E83" s="226"/>
      <c r="F83" s="226"/>
      <c r="G83" s="226"/>
      <c r="H83" s="226"/>
      <c r="I83" s="226"/>
      <c r="J83" s="292"/>
      <c r="K83" s="293"/>
      <c r="L83" s="283"/>
      <c r="M83" s="293"/>
      <c r="N83" s="283"/>
      <c r="O83" s="293"/>
      <c r="P83" s="283"/>
      <c r="Q83" s="293"/>
      <c r="R83" s="283"/>
      <c r="S83" s="293"/>
      <c r="T83" s="283"/>
      <c r="U83" s="293"/>
      <c r="V83" s="283"/>
      <c r="W83" s="293"/>
      <c r="X83" s="283"/>
      <c r="Y83" s="293"/>
      <c r="Z83" s="283"/>
      <c r="AA83" s="293"/>
      <c r="AB83" s="283"/>
      <c r="AC83" s="293"/>
      <c r="AD83" s="283"/>
      <c r="AE83" s="293"/>
      <c r="AF83" s="283"/>
      <c r="AG83" s="293"/>
      <c r="AH83" s="283"/>
      <c r="AI83" s="293"/>
      <c r="AJ83" s="322"/>
      <c r="AK83" s="330" t="s">
        <v>49</v>
      </c>
      <c r="AL83" s="331"/>
      <c r="AM83" s="332"/>
      <c r="AN83" s="287" t="s">
        <v>226</v>
      </c>
      <c r="AO83" s="284" t="s">
        <v>51</v>
      </c>
      <c r="AP83" s="294" t="s">
        <v>52</v>
      </c>
      <c r="AQ83" s="287" t="s">
        <v>53</v>
      </c>
      <c r="AT83" s="14"/>
      <c r="AU83" s="14"/>
      <c r="AV83" s="14"/>
      <c r="AW83" s="14"/>
    </row>
    <row r="84" spans="1:49" ht="48" customHeight="1">
      <c r="A84" s="227"/>
      <c r="B84" s="227"/>
      <c r="C84" s="380"/>
      <c r="D84" s="381"/>
      <c r="E84" s="227"/>
      <c r="F84" s="227"/>
      <c r="G84" s="227"/>
      <c r="H84" s="227"/>
      <c r="I84" s="227"/>
      <c r="J84" s="34" t="s">
        <v>54</v>
      </c>
      <c r="K84" s="30" t="s">
        <v>55</v>
      </c>
      <c r="L84" s="30" t="s">
        <v>56</v>
      </c>
      <c r="M84" s="30" t="s">
        <v>57</v>
      </c>
      <c r="N84" s="30" t="s">
        <v>56</v>
      </c>
      <c r="O84" s="30" t="s">
        <v>57</v>
      </c>
      <c r="P84" s="30" t="s">
        <v>56</v>
      </c>
      <c r="Q84" s="30" t="s">
        <v>57</v>
      </c>
      <c r="R84" s="30" t="s">
        <v>56</v>
      </c>
      <c r="S84" s="30" t="s">
        <v>57</v>
      </c>
      <c r="T84" s="30" t="s">
        <v>56</v>
      </c>
      <c r="U84" s="30" t="s">
        <v>57</v>
      </c>
      <c r="V84" s="30" t="s">
        <v>56</v>
      </c>
      <c r="W84" s="30" t="s">
        <v>57</v>
      </c>
      <c r="X84" s="30" t="s">
        <v>56</v>
      </c>
      <c r="Y84" s="30" t="s">
        <v>57</v>
      </c>
      <c r="Z84" s="30" t="s">
        <v>56</v>
      </c>
      <c r="AA84" s="30" t="s">
        <v>57</v>
      </c>
      <c r="AB84" s="30" t="s">
        <v>56</v>
      </c>
      <c r="AC84" s="30" t="s">
        <v>57</v>
      </c>
      <c r="AD84" s="30" t="s">
        <v>56</v>
      </c>
      <c r="AE84" s="30" t="s">
        <v>57</v>
      </c>
      <c r="AF84" s="30" t="s">
        <v>56</v>
      </c>
      <c r="AG84" s="30" t="s">
        <v>57</v>
      </c>
      <c r="AH84" s="30" t="s">
        <v>56</v>
      </c>
      <c r="AI84" s="30" t="s">
        <v>57</v>
      </c>
      <c r="AJ84" s="323"/>
      <c r="AK84" s="333"/>
      <c r="AL84" s="334"/>
      <c r="AM84" s="335"/>
      <c r="AN84" s="288"/>
      <c r="AO84" s="336"/>
      <c r="AP84" s="295"/>
      <c r="AQ84" s="288"/>
      <c r="AT84" s="14"/>
      <c r="AU84" s="14"/>
      <c r="AV84" s="14"/>
      <c r="AW84" s="14"/>
    </row>
    <row r="85" spans="1:49" ht="31.5" customHeight="1">
      <c r="A85" s="257" t="s">
        <v>227</v>
      </c>
      <c r="B85" s="203" t="s">
        <v>228</v>
      </c>
      <c r="C85" s="159" t="s">
        <v>229</v>
      </c>
      <c r="D85" s="382"/>
      <c r="E85" s="236" t="s">
        <v>230</v>
      </c>
      <c r="F85" s="203" t="s">
        <v>173</v>
      </c>
      <c r="G85" s="228">
        <v>44621</v>
      </c>
      <c r="H85" s="228">
        <v>44915</v>
      </c>
      <c r="I85" s="165" t="s">
        <v>231</v>
      </c>
      <c r="J85" s="213">
        <v>0.33</v>
      </c>
      <c r="K85" s="213">
        <f>J85*(L85+N85+P85+R85+T85+V85+X85+Z85+AB85+AD85+AF85+AH85)</f>
        <v>0.33</v>
      </c>
      <c r="L85" s="269"/>
      <c r="M85" s="150"/>
      <c r="N85" s="150"/>
      <c r="O85" s="150"/>
      <c r="P85" s="150">
        <v>0.25</v>
      </c>
      <c r="Q85" s="150">
        <v>0.25</v>
      </c>
      <c r="R85" s="150"/>
      <c r="S85" s="150"/>
      <c r="T85" s="150"/>
      <c r="U85" s="150"/>
      <c r="V85" s="150">
        <v>0.25</v>
      </c>
      <c r="W85" s="150">
        <v>0.25</v>
      </c>
      <c r="X85" s="150"/>
      <c r="Y85" s="150"/>
      <c r="Z85" s="150"/>
      <c r="AA85" s="150"/>
      <c r="AB85" s="150">
        <v>0.25</v>
      </c>
      <c r="AC85" s="150">
        <v>0.25</v>
      </c>
      <c r="AD85" s="150"/>
      <c r="AE85" s="150"/>
      <c r="AF85" s="150"/>
      <c r="AG85" s="150"/>
      <c r="AH85" s="150">
        <v>0.25</v>
      </c>
      <c r="AI85" s="150"/>
      <c r="AJ85" s="200">
        <f>J85*(M85+O85+Q85+S85+U85+W85+Y85+AA85+AC85+AE85+AG85+AI85)</f>
        <v>0.2475</v>
      </c>
      <c r="AK85" s="312" t="s">
        <v>232</v>
      </c>
      <c r="AL85" s="313"/>
      <c r="AM85" s="314"/>
      <c r="AN85" s="117" t="s">
        <v>233</v>
      </c>
      <c r="AO85" s="117" t="s">
        <v>234</v>
      </c>
      <c r="AP85" s="48">
        <f>M85+O85+Q85</f>
        <v>0.25</v>
      </c>
      <c r="AQ85" s="156">
        <f>SUM(AP85:AP88)</f>
        <v>0.75</v>
      </c>
      <c r="AT85" s="14"/>
      <c r="AU85" s="14"/>
      <c r="AV85" s="14"/>
      <c r="AW85" s="14"/>
    </row>
    <row r="86" spans="1:49" ht="31.5" customHeight="1" thickBot="1">
      <c r="A86" s="258"/>
      <c r="B86" s="204"/>
      <c r="C86" s="160"/>
      <c r="D86" s="383"/>
      <c r="E86" s="223"/>
      <c r="F86" s="204"/>
      <c r="G86" s="220"/>
      <c r="H86" s="220"/>
      <c r="I86" s="165"/>
      <c r="J86" s="213"/>
      <c r="K86" s="213"/>
      <c r="L86" s="270"/>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201"/>
      <c r="AK86" s="315" t="s">
        <v>235</v>
      </c>
      <c r="AL86" s="316"/>
      <c r="AM86" s="317"/>
      <c r="AN86" s="118" t="s">
        <v>236</v>
      </c>
      <c r="AO86" s="118" t="s">
        <v>237</v>
      </c>
      <c r="AP86" s="47">
        <f>S85+U85+W85</f>
        <v>0.25</v>
      </c>
      <c r="AQ86" s="157"/>
      <c r="AT86" s="14"/>
      <c r="AU86" s="14"/>
      <c r="AV86" s="14"/>
      <c r="AW86" s="14"/>
    </row>
    <row r="87" spans="1:49" ht="31.5" customHeight="1" thickBot="1">
      <c r="A87" s="258"/>
      <c r="B87" s="204"/>
      <c r="C87" s="160"/>
      <c r="D87" s="383"/>
      <c r="E87" s="223"/>
      <c r="F87" s="204"/>
      <c r="G87" s="220"/>
      <c r="H87" s="220"/>
      <c r="I87" s="165"/>
      <c r="J87" s="213"/>
      <c r="K87" s="213"/>
      <c r="L87" s="270"/>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201"/>
      <c r="AK87" s="191" t="s">
        <v>238</v>
      </c>
      <c r="AL87" s="192"/>
      <c r="AM87" s="193"/>
      <c r="AN87" s="119" t="s">
        <v>239</v>
      </c>
      <c r="AO87" s="119" t="s">
        <v>240</v>
      </c>
      <c r="AP87" s="47">
        <f>Y85+AA85+AC85</f>
        <v>0.25</v>
      </c>
      <c r="AQ87" s="157"/>
      <c r="AT87" s="14"/>
      <c r="AU87" s="14"/>
      <c r="AV87" s="14"/>
      <c r="AW87" s="14"/>
    </row>
    <row r="88" spans="1:49" ht="31.5" customHeight="1" thickBot="1">
      <c r="A88" s="258"/>
      <c r="B88" s="205"/>
      <c r="C88" s="161"/>
      <c r="D88" s="384"/>
      <c r="E88" s="224"/>
      <c r="F88" s="205"/>
      <c r="G88" s="220"/>
      <c r="H88" s="220"/>
      <c r="I88" s="165"/>
      <c r="J88" s="213"/>
      <c r="K88" s="213"/>
      <c r="L88" s="271"/>
      <c r="M88" s="152"/>
      <c r="N88" s="152"/>
      <c r="O88" s="152"/>
      <c r="P88" s="152"/>
      <c r="Q88" s="152"/>
      <c r="R88" s="152"/>
      <c r="S88" s="152"/>
      <c r="T88" s="152"/>
      <c r="U88" s="152"/>
      <c r="V88" s="152"/>
      <c r="W88" s="152"/>
      <c r="X88" s="152"/>
      <c r="Y88" s="152"/>
      <c r="Z88" s="152"/>
      <c r="AA88" s="152"/>
      <c r="AB88" s="152"/>
      <c r="AC88" s="152"/>
      <c r="AD88" s="152"/>
      <c r="AE88" s="152"/>
      <c r="AF88" s="152"/>
      <c r="AG88" s="152"/>
      <c r="AH88" s="152"/>
      <c r="AI88" s="152"/>
      <c r="AJ88" s="202"/>
      <c r="AK88" s="194" t="s">
        <v>76</v>
      </c>
      <c r="AL88" s="195"/>
      <c r="AM88" s="196"/>
      <c r="AN88" s="49" t="s">
        <v>76</v>
      </c>
      <c r="AO88" s="49" t="s">
        <v>76</v>
      </c>
      <c r="AP88" s="50">
        <f>AE85+AG85+AI85</f>
        <v>0</v>
      </c>
      <c r="AQ88" s="158"/>
      <c r="AT88" s="14"/>
      <c r="AU88" s="14"/>
      <c r="AV88" s="14"/>
      <c r="AW88" s="14"/>
    </row>
    <row r="89" spans="1:49" ht="31.5" customHeight="1">
      <c r="A89" s="258"/>
      <c r="B89" s="203" t="s">
        <v>241</v>
      </c>
      <c r="C89" s="159" t="s">
        <v>242</v>
      </c>
      <c r="D89" s="382"/>
      <c r="E89" s="236" t="s">
        <v>214</v>
      </c>
      <c r="F89" s="203" t="s">
        <v>173</v>
      </c>
      <c r="G89" s="229">
        <v>44743</v>
      </c>
      <c r="H89" s="228">
        <v>44915</v>
      </c>
      <c r="I89" s="165" t="s">
        <v>231</v>
      </c>
      <c r="J89" s="269">
        <v>0.33</v>
      </c>
      <c r="K89" s="213">
        <f>J89*(L89+N89+P89+R89+T89+V89+X89+Z89+AB89+AD89+AF89+AH89)</f>
        <v>0.32996700000000001</v>
      </c>
      <c r="L89" s="269"/>
      <c r="M89" s="150"/>
      <c r="N89" s="150"/>
      <c r="O89" s="150"/>
      <c r="P89" s="150"/>
      <c r="Q89" s="150"/>
      <c r="R89" s="150"/>
      <c r="S89" s="150"/>
      <c r="T89" s="150"/>
      <c r="U89" s="150"/>
      <c r="V89" s="150"/>
      <c r="W89" s="150"/>
      <c r="X89" s="150">
        <v>0.33329999999999999</v>
      </c>
      <c r="Y89" s="150">
        <v>0.33</v>
      </c>
      <c r="Z89" s="150"/>
      <c r="AA89" s="150"/>
      <c r="AB89" s="150">
        <v>0.33329999999999999</v>
      </c>
      <c r="AC89" s="150">
        <v>0.33</v>
      </c>
      <c r="AD89" s="150"/>
      <c r="AE89" s="150"/>
      <c r="AF89" s="150"/>
      <c r="AG89" s="150"/>
      <c r="AH89" s="150">
        <v>0.33329999999999999</v>
      </c>
      <c r="AI89" s="150"/>
      <c r="AJ89" s="200">
        <f>J89*(M89+O89+Q89+S89+U89+W89+Y89+AA89+AC89+AE89+AG89+AI89)</f>
        <v>0.21780000000000002</v>
      </c>
      <c r="AK89" s="185" t="s">
        <v>69</v>
      </c>
      <c r="AL89" s="186"/>
      <c r="AM89" s="187"/>
      <c r="AN89" s="5" t="s">
        <v>69</v>
      </c>
      <c r="AO89" s="5" t="s">
        <v>69</v>
      </c>
      <c r="AP89" s="48">
        <f>M89+O89+Q89</f>
        <v>0</v>
      </c>
      <c r="AQ89" s="156">
        <f>SUM(AP89:AP92)</f>
        <v>0.66</v>
      </c>
      <c r="AT89" s="14"/>
      <c r="AU89" s="14"/>
      <c r="AV89" s="14"/>
      <c r="AW89" s="14"/>
    </row>
    <row r="90" spans="1:49" ht="31.5" customHeight="1" thickBot="1">
      <c r="A90" s="258"/>
      <c r="B90" s="204"/>
      <c r="C90" s="160"/>
      <c r="D90" s="383"/>
      <c r="E90" s="223"/>
      <c r="F90" s="204"/>
      <c r="G90" s="204"/>
      <c r="H90" s="220"/>
      <c r="I90" s="165"/>
      <c r="J90" s="151"/>
      <c r="K90" s="213"/>
      <c r="L90" s="270"/>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201"/>
      <c r="AK90" s="188" t="s">
        <v>204</v>
      </c>
      <c r="AL90" s="189"/>
      <c r="AM90" s="190"/>
      <c r="AN90" s="46" t="s">
        <v>204</v>
      </c>
      <c r="AO90" s="46" t="s">
        <v>204</v>
      </c>
      <c r="AP90" s="47">
        <f>S89+U89+W89</f>
        <v>0</v>
      </c>
      <c r="AQ90" s="157"/>
      <c r="AT90" s="14"/>
      <c r="AU90" s="14"/>
      <c r="AV90" s="14"/>
      <c r="AW90" s="14"/>
    </row>
    <row r="91" spans="1:49" ht="31.5" customHeight="1" thickBot="1">
      <c r="A91" s="258"/>
      <c r="B91" s="204"/>
      <c r="C91" s="160"/>
      <c r="D91" s="383"/>
      <c r="E91" s="223"/>
      <c r="F91" s="204"/>
      <c r="G91" s="204"/>
      <c r="H91" s="220"/>
      <c r="I91" s="165"/>
      <c r="J91" s="151"/>
      <c r="K91" s="213"/>
      <c r="L91" s="270"/>
      <c r="M91" s="151"/>
      <c r="N91" s="151"/>
      <c r="O91" s="151"/>
      <c r="P91" s="151"/>
      <c r="Q91" s="151"/>
      <c r="R91" s="151"/>
      <c r="S91" s="151"/>
      <c r="T91" s="151"/>
      <c r="U91" s="151"/>
      <c r="V91" s="151"/>
      <c r="W91" s="151"/>
      <c r="X91" s="151"/>
      <c r="Y91" s="151"/>
      <c r="Z91" s="151"/>
      <c r="AA91" s="151"/>
      <c r="AB91" s="151"/>
      <c r="AC91" s="151"/>
      <c r="AD91" s="151"/>
      <c r="AE91" s="151"/>
      <c r="AF91" s="151"/>
      <c r="AG91" s="151"/>
      <c r="AH91" s="151"/>
      <c r="AI91" s="151"/>
      <c r="AJ91" s="201"/>
      <c r="AK91" s="191" t="s">
        <v>243</v>
      </c>
      <c r="AL91" s="192"/>
      <c r="AM91" s="193"/>
      <c r="AN91" s="119" t="s">
        <v>244</v>
      </c>
      <c r="AO91" s="119" t="s">
        <v>245</v>
      </c>
      <c r="AP91" s="47">
        <f>Y89+AA89+AC89</f>
        <v>0.66</v>
      </c>
      <c r="AQ91" s="157"/>
      <c r="AT91" s="14"/>
      <c r="AU91" s="14"/>
      <c r="AV91" s="14"/>
      <c r="AW91" s="14"/>
    </row>
    <row r="92" spans="1:49" ht="31.5" customHeight="1" thickBot="1">
      <c r="A92" s="258"/>
      <c r="B92" s="205"/>
      <c r="C92" s="161"/>
      <c r="D92" s="384"/>
      <c r="E92" s="224"/>
      <c r="F92" s="205"/>
      <c r="G92" s="205"/>
      <c r="H92" s="220"/>
      <c r="I92" s="165"/>
      <c r="J92" s="152"/>
      <c r="K92" s="213"/>
      <c r="L92" s="271"/>
      <c r="M92" s="152"/>
      <c r="N92" s="152"/>
      <c r="O92" s="152"/>
      <c r="P92" s="152"/>
      <c r="Q92" s="152"/>
      <c r="R92" s="152"/>
      <c r="S92" s="152"/>
      <c r="T92" s="152"/>
      <c r="U92" s="152"/>
      <c r="V92" s="152"/>
      <c r="W92" s="152"/>
      <c r="X92" s="152"/>
      <c r="Y92" s="152"/>
      <c r="Z92" s="152"/>
      <c r="AA92" s="152"/>
      <c r="AB92" s="152"/>
      <c r="AC92" s="152"/>
      <c r="AD92" s="152"/>
      <c r="AE92" s="152"/>
      <c r="AF92" s="152"/>
      <c r="AG92" s="152"/>
      <c r="AH92" s="152"/>
      <c r="AI92" s="152"/>
      <c r="AJ92" s="202"/>
      <c r="AK92" s="194" t="s">
        <v>76</v>
      </c>
      <c r="AL92" s="195"/>
      <c r="AM92" s="196"/>
      <c r="AN92" s="49" t="s">
        <v>76</v>
      </c>
      <c r="AO92" s="49" t="s">
        <v>76</v>
      </c>
      <c r="AP92" s="50">
        <f>AE89+AG89+AI89</f>
        <v>0</v>
      </c>
      <c r="AQ92" s="158"/>
      <c r="AT92" s="14"/>
      <c r="AU92" s="14"/>
      <c r="AV92" s="14"/>
      <c r="AW92" s="14"/>
    </row>
    <row r="93" spans="1:49" ht="31.5" customHeight="1">
      <c r="A93" s="258"/>
      <c r="B93" s="203" t="s">
        <v>246</v>
      </c>
      <c r="C93" s="159" t="s">
        <v>247</v>
      </c>
      <c r="D93" s="382"/>
      <c r="E93" s="222" t="s">
        <v>214</v>
      </c>
      <c r="F93" s="203" t="s">
        <v>173</v>
      </c>
      <c r="G93" s="229">
        <v>44652</v>
      </c>
      <c r="H93" s="228">
        <v>44915</v>
      </c>
      <c r="I93" s="165" t="s">
        <v>231</v>
      </c>
      <c r="J93" s="150">
        <v>0.34</v>
      </c>
      <c r="K93" s="213">
        <f>J93*(L93+N93+P93+R93+T93+V93+X93+Z93+AB93+AD93+AF93+AH93)</f>
        <v>0.33996600000000005</v>
      </c>
      <c r="L93" s="269"/>
      <c r="M93" s="150"/>
      <c r="N93" s="150"/>
      <c r="O93" s="150"/>
      <c r="P93" s="150"/>
      <c r="Q93" s="150"/>
      <c r="R93" s="150">
        <v>0.33329999999999999</v>
      </c>
      <c r="S93" s="150">
        <v>0.33329999999999999</v>
      </c>
      <c r="T93" s="150"/>
      <c r="U93" s="150"/>
      <c r="V93" s="150"/>
      <c r="W93" s="150"/>
      <c r="X93" s="150"/>
      <c r="Y93" s="150"/>
      <c r="Z93" s="150">
        <v>0.33329999999999999</v>
      </c>
      <c r="AA93" s="150">
        <v>0.33</v>
      </c>
      <c r="AB93" s="150"/>
      <c r="AC93" s="150"/>
      <c r="AD93" s="150"/>
      <c r="AE93" s="150"/>
      <c r="AF93" s="150"/>
      <c r="AG93" s="150"/>
      <c r="AH93" s="150">
        <v>0.33329999999999999</v>
      </c>
      <c r="AI93" s="150"/>
      <c r="AJ93" s="200">
        <f>J93*(M93+O93+Q93+S93+U93+W93+Y93+AA93+AC93+AE93+AG93+AI93)</f>
        <v>0.22552200000000003</v>
      </c>
      <c r="AK93" s="312" t="s">
        <v>248</v>
      </c>
      <c r="AL93" s="385"/>
      <c r="AM93" s="386"/>
      <c r="AN93" s="109" t="s">
        <v>249</v>
      </c>
      <c r="AO93" s="114" t="s">
        <v>250</v>
      </c>
      <c r="AP93" s="48">
        <f>M93+O93+Q93</f>
        <v>0</v>
      </c>
      <c r="AQ93" s="156">
        <f>SUM(AP93:AP96)</f>
        <v>0.6633</v>
      </c>
      <c r="AT93" s="14"/>
      <c r="AU93" s="14"/>
      <c r="AV93" s="14"/>
      <c r="AW93" s="14"/>
    </row>
    <row r="94" spans="1:49" ht="31.5" customHeight="1" thickBot="1">
      <c r="A94" s="258"/>
      <c r="B94" s="204"/>
      <c r="C94" s="160"/>
      <c r="D94" s="383"/>
      <c r="E94" s="223"/>
      <c r="F94" s="204"/>
      <c r="G94" s="204"/>
      <c r="H94" s="220"/>
      <c r="I94" s="165"/>
      <c r="J94" s="151"/>
      <c r="K94" s="213"/>
      <c r="L94" s="270"/>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201"/>
      <c r="AK94" s="315" t="s">
        <v>251</v>
      </c>
      <c r="AL94" s="316"/>
      <c r="AM94" s="317"/>
      <c r="AN94" s="118" t="s">
        <v>252</v>
      </c>
      <c r="AO94" s="118" t="s">
        <v>253</v>
      </c>
      <c r="AP94" s="47">
        <f>S93+U93+W93</f>
        <v>0.33329999999999999</v>
      </c>
      <c r="AQ94" s="157"/>
      <c r="AT94" s="14"/>
      <c r="AU94" s="14"/>
      <c r="AV94" s="14"/>
      <c r="AW94" s="14"/>
    </row>
    <row r="95" spans="1:49" ht="31.5" customHeight="1" thickBot="1">
      <c r="A95" s="258"/>
      <c r="B95" s="204"/>
      <c r="C95" s="160"/>
      <c r="D95" s="383"/>
      <c r="E95" s="223"/>
      <c r="F95" s="204"/>
      <c r="G95" s="204"/>
      <c r="H95" s="220"/>
      <c r="I95" s="165"/>
      <c r="J95" s="151"/>
      <c r="K95" s="213"/>
      <c r="L95" s="270"/>
      <c r="M95" s="151"/>
      <c r="N95" s="151"/>
      <c r="O95" s="151"/>
      <c r="P95" s="151"/>
      <c r="Q95" s="151"/>
      <c r="R95" s="151"/>
      <c r="S95" s="151"/>
      <c r="T95" s="151"/>
      <c r="U95" s="151"/>
      <c r="V95" s="151"/>
      <c r="W95" s="151"/>
      <c r="X95" s="151"/>
      <c r="Y95" s="151"/>
      <c r="Z95" s="151"/>
      <c r="AA95" s="151"/>
      <c r="AB95" s="151"/>
      <c r="AC95" s="151"/>
      <c r="AD95" s="151"/>
      <c r="AE95" s="151"/>
      <c r="AF95" s="151"/>
      <c r="AG95" s="151"/>
      <c r="AH95" s="151"/>
      <c r="AI95" s="151"/>
      <c r="AJ95" s="201"/>
      <c r="AK95" s="191" t="s">
        <v>254</v>
      </c>
      <c r="AL95" s="192"/>
      <c r="AM95" s="193"/>
      <c r="AN95" s="119" t="s">
        <v>255</v>
      </c>
      <c r="AO95" s="119" t="s">
        <v>256</v>
      </c>
      <c r="AP95" s="47">
        <f>Y93+AA93+AC93</f>
        <v>0.33</v>
      </c>
      <c r="AQ95" s="157"/>
      <c r="AT95" s="14"/>
      <c r="AU95" s="14"/>
      <c r="AV95" s="14"/>
      <c r="AW95" s="14"/>
    </row>
    <row r="96" spans="1:49" ht="31.5" customHeight="1" thickBot="1">
      <c r="A96" s="258"/>
      <c r="B96" s="205"/>
      <c r="C96" s="161"/>
      <c r="D96" s="384"/>
      <c r="E96" s="224"/>
      <c r="F96" s="205"/>
      <c r="G96" s="205"/>
      <c r="H96" s="220"/>
      <c r="I96" s="165"/>
      <c r="J96" s="152"/>
      <c r="K96" s="213"/>
      <c r="L96" s="271"/>
      <c r="M96" s="152"/>
      <c r="N96" s="152"/>
      <c r="O96" s="152"/>
      <c r="P96" s="152"/>
      <c r="Q96" s="152"/>
      <c r="R96" s="152"/>
      <c r="S96" s="152"/>
      <c r="T96" s="152"/>
      <c r="U96" s="152"/>
      <c r="V96" s="152"/>
      <c r="W96" s="152"/>
      <c r="X96" s="152"/>
      <c r="Y96" s="152"/>
      <c r="Z96" s="152"/>
      <c r="AA96" s="152"/>
      <c r="AB96" s="152"/>
      <c r="AC96" s="152"/>
      <c r="AD96" s="152"/>
      <c r="AE96" s="152"/>
      <c r="AF96" s="152"/>
      <c r="AG96" s="152"/>
      <c r="AH96" s="152"/>
      <c r="AI96" s="152"/>
      <c r="AJ96" s="202"/>
      <c r="AK96" s="194" t="s">
        <v>76</v>
      </c>
      <c r="AL96" s="195"/>
      <c r="AM96" s="196"/>
      <c r="AN96" s="49" t="s">
        <v>76</v>
      </c>
      <c r="AO96" s="49" t="s">
        <v>76</v>
      </c>
      <c r="AP96" s="50">
        <f>AE93+AG93+AI93</f>
        <v>0</v>
      </c>
      <c r="AQ96" s="158"/>
      <c r="AT96" s="14"/>
      <c r="AU96" s="14"/>
      <c r="AV96" s="14"/>
      <c r="AW96" s="14"/>
    </row>
    <row r="97" spans="1:49" ht="31.5" customHeight="1">
      <c r="A97" s="392" t="s">
        <v>257</v>
      </c>
      <c r="B97" s="203" t="s">
        <v>258</v>
      </c>
      <c r="C97" s="206" t="s">
        <v>259</v>
      </c>
      <c r="D97" s="206"/>
      <c r="E97" s="220" t="s">
        <v>260</v>
      </c>
      <c r="F97" s="220" t="s">
        <v>261</v>
      </c>
      <c r="G97" s="221">
        <v>44743</v>
      </c>
      <c r="H97" s="221">
        <v>44864</v>
      </c>
      <c r="I97" s="165" t="s">
        <v>231</v>
      </c>
      <c r="J97" s="166">
        <v>8.3299999999999999E-2</v>
      </c>
      <c r="K97" s="169">
        <f>J97*(L97+N97+P97+R97+T97+V97+X97+Z97+AB97+AD97+AF97+AH97)</f>
        <v>8.3299999999999999E-2</v>
      </c>
      <c r="L97" s="213"/>
      <c r="M97" s="150"/>
      <c r="N97" s="214"/>
      <c r="O97" s="150"/>
      <c r="P97" s="150"/>
      <c r="Q97" s="150"/>
      <c r="R97" s="150"/>
      <c r="S97" s="150"/>
      <c r="T97" s="150"/>
      <c r="U97" s="150"/>
      <c r="V97" s="150"/>
      <c r="W97" s="150"/>
      <c r="X97" s="150">
        <v>0.5</v>
      </c>
      <c r="Y97" s="150">
        <v>0</v>
      </c>
      <c r="Z97" s="150"/>
      <c r="AA97" s="150"/>
      <c r="AB97" s="150"/>
      <c r="AC97" s="150"/>
      <c r="AD97" s="150">
        <v>0.5</v>
      </c>
      <c r="AE97" s="150"/>
      <c r="AF97" s="150"/>
      <c r="AG97" s="150"/>
      <c r="AH97" s="150"/>
      <c r="AI97" s="150"/>
      <c r="AJ97" s="275">
        <v>0</v>
      </c>
      <c r="AK97" s="185" t="s">
        <v>69</v>
      </c>
      <c r="AL97" s="186"/>
      <c r="AM97" s="393"/>
      <c r="AN97" s="6" t="s">
        <v>69</v>
      </c>
      <c r="AO97" s="6" t="s">
        <v>69</v>
      </c>
      <c r="AP97" s="71">
        <v>0</v>
      </c>
      <c r="AQ97" s="394">
        <v>0</v>
      </c>
      <c r="AT97" s="14"/>
      <c r="AU97" s="14"/>
      <c r="AV97" s="14"/>
      <c r="AW97" s="14"/>
    </row>
    <row r="98" spans="1:49" ht="31.5" customHeight="1" thickBot="1">
      <c r="A98" s="392"/>
      <c r="B98" s="204"/>
      <c r="C98" s="206"/>
      <c r="D98" s="206"/>
      <c r="E98" s="220"/>
      <c r="F98" s="220"/>
      <c r="G98" s="221"/>
      <c r="H98" s="221"/>
      <c r="I98" s="165"/>
      <c r="J98" s="167"/>
      <c r="K98" s="170"/>
      <c r="L98" s="213"/>
      <c r="M98" s="151"/>
      <c r="N98" s="215"/>
      <c r="O98" s="151"/>
      <c r="P98" s="151"/>
      <c r="Q98" s="151"/>
      <c r="R98" s="151"/>
      <c r="S98" s="151"/>
      <c r="T98" s="151"/>
      <c r="U98" s="151"/>
      <c r="V98" s="151"/>
      <c r="W98" s="151"/>
      <c r="X98" s="151"/>
      <c r="Y98" s="151"/>
      <c r="Z98" s="151"/>
      <c r="AA98" s="151"/>
      <c r="AB98" s="151"/>
      <c r="AC98" s="151"/>
      <c r="AD98" s="151"/>
      <c r="AE98" s="151"/>
      <c r="AF98" s="151"/>
      <c r="AG98" s="151"/>
      <c r="AH98" s="151"/>
      <c r="AI98" s="151"/>
      <c r="AJ98" s="276"/>
      <c r="AK98" s="188" t="s">
        <v>204</v>
      </c>
      <c r="AL98" s="189"/>
      <c r="AM98" s="397"/>
      <c r="AN98" s="8" t="s">
        <v>204</v>
      </c>
      <c r="AO98" s="8" t="s">
        <v>204</v>
      </c>
      <c r="AP98" s="72">
        <v>0</v>
      </c>
      <c r="AQ98" s="395"/>
      <c r="AT98" s="14"/>
      <c r="AU98" s="14"/>
      <c r="AV98" s="14"/>
      <c r="AW98" s="14"/>
    </row>
    <row r="99" spans="1:49" ht="31.5" customHeight="1" thickBot="1">
      <c r="A99" s="392"/>
      <c r="B99" s="204"/>
      <c r="C99" s="206"/>
      <c r="D99" s="206"/>
      <c r="E99" s="220"/>
      <c r="F99" s="220"/>
      <c r="G99" s="221"/>
      <c r="H99" s="221"/>
      <c r="I99" s="165"/>
      <c r="J99" s="167"/>
      <c r="K99" s="170"/>
      <c r="L99" s="213"/>
      <c r="M99" s="151"/>
      <c r="N99" s="215"/>
      <c r="O99" s="151"/>
      <c r="P99" s="151"/>
      <c r="Q99" s="151"/>
      <c r="R99" s="151"/>
      <c r="S99" s="151"/>
      <c r="T99" s="151"/>
      <c r="U99" s="151"/>
      <c r="V99" s="151"/>
      <c r="W99" s="151"/>
      <c r="X99" s="151"/>
      <c r="Y99" s="151"/>
      <c r="Z99" s="151"/>
      <c r="AA99" s="151"/>
      <c r="AB99" s="151"/>
      <c r="AC99" s="151"/>
      <c r="AD99" s="151"/>
      <c r="AE99" s="151"/>
      <c r="AF99" s="151"/>
      <c r="AG99" s="151"/>
      <c r="AH99" s="151"/>
      <c r="AI99" s="151"/>
      <c r="AJ99" s="276"/>
      <c r="AK99" s="191" t="s">
        <v>262</v>
      </c>
      <c r="AL99" s="192"/>
      <c r="AM99" s="398"/>
      <c r="AN99" s="107" t="s">
        <v>74</v>
      </c>
      <c r="AO99" s="107" t="s">
        <v>153</v>
      </c>
      <c r="AP99" s="72">
        <v>0</v>
      </c>
      <c r="AQ99" s="395"/>
      <c r="AT99" s="14"/>
      <c r="AU99" s="14"/>
      <c r="AV99" s="14"/>
      <c r="AW99" s="14"/>
    </row>
    <row r="100" spans="1:49" ht="31.5" customHeight="1" thickBot="1">
      <c r="A100" s="392"/>
      <c r="B100" s="205"/>
      <c r="C100" s="206"/>
      <c r="D100" s="206"/>
      <c r="E100" s="220"/>
      <c r="F100" s="220"/>
      <c r="G100" s="221"/>
      <c r="H100" s="221"/>
      <c r="I100" s="165"/>
      <c r="J100" s="168"/>
      <c r="K100" s="171"/>
      <c r="L100" s="213"/>
      <c r="M100" s="152"/>
      <c r="N100" s="216"/>
      <c r="O100" s="152"/>
      <c r="P100" s="152"/>
      <c r="Q100" s="152"/>
      <c r="R100" s="152"/>
      <c r="S100" s="152"/>
      <c r="T100" s="152"/>
      <c r="U100" s="152"/>
      <c r="V100" s="152"/>
      <c r="W100" s="152"/>
      <c r="X100" s="152"/>
      <c r="Y100" s="152"/>
      <c r="Z100" s="152"/>
      <c r="AA100" s="152"/>
      <c r="AB100" s="152"/>
      <c r="AC100" s="152"/>
      <c r="AD100" s="152"/>
      <c r="AE100" s="152"/>
      <c r="AF100" s="152"/>
      <c r="AG100" s="152"/>
      <c r="AH100" s="152"/>
      <c r="AI100" s="152"/>
      <c r="AJ100" s="277"/>
      <c r="AK100" s="194" t="s">
        <v>76</v>
      </c>
      <c r="AL100" s="195"/>
      <c r="AM100" s="399"/>
      <c r="AN100" s="120" t="s">
        <v>76</v>
      </c>
      <c r="AO100" s="120" t="s">
        <v>76</v>
      </c>
      <c r="AP100" s="73">
        <v>0</v>
      </c>
      <c r="AQ100" s="396"/>
      <c r="AT100" s="14"/>
      <c r="AU100" s="14"/>
      <c r="AV100" s="14"/>
      <c r="AW100" s="14"/>
    </row>
    <row r="101" spans="1:49" ht="31.5" customHeight="1">
      <c r="A101" s="392"/>
      <c r="B101" s="203" t="s">
        <v>263</v>
      </c>
      <c r="C101" s="206" t="s">
        <v>264</v>
      </c>
      <c r="D101" s="206"/>
      <c r="E101" s="244" t="s">
        <v>265</v>
      </c>
      <c r="F101" s="244" t="s">
        <v>265</v>
      </c>
      <c r="G101" s="221">
        <v>44713</v>
      </c>
      <c r="H101" s="221">
        <v>44772</v>
      </c>
      <c r="I101" s="165" t="s">
        <v>231</v>
      </c>
      <c r="J101" s="166">
        <v>8.3299999999999999E-2</v>
      </c>
      <c r="K101" s="169">
        <f>J101*(L101+N101+P101+R101+T101+V101+X101+Z101+AB101+AD101+AF101+AH101)</f>
        <v>8.3299999999999999E-2</v>
      </c>
      <c r="L101" s="213"/>
      <c r="M101" s="150"/>
      <c r="N101" s="214"/>
      <c r="O101" s="150"/>
      <c r="P101" s="150"/>
      <c r="Q101" s="150"/>
      <c r="R101" s="150"/>
      <c r="S101" s="150"/>
      <c r="T101" s="150"/>
      <c r="U101" s="150"/>
      <c r="V101" s="150">
        <v>0.5</v>
      </c>
      <c r="W101" s="150">
        <v>0.5</v>
      </c>
      <c r="X101" s="150">
        <v>0.5</v>
      </c>
      <c r="Y101" s="150">
        <v>0</v>
      </c>
      <c r="Z101" s="150"/>
      <c r="AA101" s="150"/>
      <c r="AB101" s="150"/>
      <c r="AC101" s="150"/>
      <c r="AD101" s="150"/>
      <c r="AE101" s="150"/>
      <c r="AF101" s="150"/>
      <c r="AG101" s="150"/>
      <c r="AH101" s="150"/>
      <c r="AI101" s="150"/>
      <c r="AJ101" s="200">
        <f>J101*(M101+O101+Q101+S101+U101+W101+Y101+AA101+AC101+AE101+AG101+AI101)</f>
        <v>4.165E-2</v>
      </c>
      <c r="AK101" s="185" t="s">
        <v>69</v>
      </c>
      <c r="AL101" s="186"/>
      <c r="AM101" s="187"/>
      <c r="AN101" s="5" t="s">
        <v>69</v>
      </c>
      <c r="AO101" s="5" t="s">
        <v>69</v>
      </c>
      <c r="AP101" s="48">
        <f>M101+O101+Q101</f>
        <v>0</v>
      </c>
      <c r="AQ101" s="156">
        <f>SUM(AP101:AP104)</f>
        <v>0.5</v>
      </c>
      <c r="AT101" s="14"/>
      <c r="AU101" s="14"/>
      <c r="AV101" s="14"/>
      <c r="AW101" s="14"/>
    </row>
    <row r="102" spans="1:49" ht="31.5" customHeight="1" thickBot="1">
      <c r="A102" s="392"/>
      <c r="B102" s="204"/>
      <c r="C102" s="206"/>
      <c r="D102" s="206"/>
      <c r="E102" s="244"/>
      <c r="F102" s="244"/>
      <c r="G102" s="221"/>
      <c r="H102" s="221"/>
      <c r="I102" s="165"/>
      <c r="J102" s="167"/>
      <c r="K102" s="170"/>
      <c r="L102" s="213"/>
      <c r="M102" s="151"/>
      <c r="N102" s="215"/>
      <c r="O102" s="151"/>
      <c r="P102" s="151"/>
      <c r="Q102" s="151"/>
      <c r="R102" s="151"/>
      <c r="S102" s="151"/>
      <c r="T102" s="151"/>
      <c r="U102" s="151"/>
      <c r="V102" s="151"/>
      <c r="W102" s="151"/>
      <c r="X102" s="151"/>
      <c r="Y102" s="151"/>
      <c r="Z102" s="151"/>
      <c r="AA102" s="151"/>
      <c r="AB102" s="151"/>
      <c r="AC102" s="151"/>
      <c r="AD102" s="151"/>
      <c r="AE102" s="151"/>
      <c r="AF102" s="151"/>
      <c r="AG102" s="151"/>
      <c r="AH102" s="151"/>
      <c r="AI102" s="151"/>
      <c r="AJ102" s="201"/>
      <c r="AK102" s="315" t="s">
        <v>266</v>
      </c>
      <c r="AL102" s="316"/>
      <c r="AM102" s="317"/>
      <c r="AN102" s="118" t="s">
        <v>267</v>
      </c>
      <c r="AO102" s="118" t="s">
        <v>253</v>
      </c>
      <c r="AP102" s="47">
        <f>S101+U101+W101</f>
        <v>0.5</v>
      </c>
      <c r="AQ102" s="157"/>
      <c r="AT102" s="14"/>
      <c r="AU102" s="14"/>
      <c r="AV102" s="14"/>
      <c r="AW102" s="14"/>
    </row>
    <row r="103" spans="1:49" ht="31.5" customHeight="1" thickBot="1">
      <c r="A103" s="392"/>
      <c r="B103" s="204"/>
      <c r="C103" s="206"/>
      <c r="D103" s="206"/>
      <c r="E103" s="244"/>
      <c r="F103" s="244"/>
      <c r="G103" s="221"/>
      <c r="H103" s="221"/>
      <c r="I103" s="165"/>
      <c r="J103" s="167"/>
      <c r="K103" s="170"/>
      <c r="L103" s="213"/>
      <c r="M103" s="151"/>
      <c r="N103" s="215"/>
      <c r="O103" s="151"/>
      <c r="P103" s="151"/>
      <c r="Q103" s="151"/>
      <c r="R103" s="151"/>
      <c r="S103" s="151"/>
      <c r="T103" s="151"/>
      <c r="U103" s="151"/>
      <c r="V103" s="151"/>
      <c r="W103" s="151"/>
      <c r="X103" s="151"/>
      <c r="Y103" s="151"/>
      <c r="Z103" s="151"/>
      <c r="AA103" s="151"/>
      <c r="AB103" s="151"/>
      <c r="AC103" s="151"/>
      <c r="AD103" s="151"/>
      <c r="AE103" s="151"/>
      <c r="AF103" s="151"/>
      <c r="AG103" s="151"/>
      <c r="AH103" s="151"/>
      <c r="AI103" s="151"/>
      <c r="AJ103" s="201"/>
      <c r="AK103" s="191" t="s">
        <v>268</v>
      </c>
      <c r="AL103" s="192"/>
      <c r="AM103" s="193"/>
      <c r="AN103" s="119" t="s">
        <v>74</v>
      </c>
      <c r="AO103" s="119" t="s">
        <v>269</v>
      </c>
      <c r="AP103" s="47">
        <f>Y101+AA101+AC101</f>
        <v>0</v>
      </c>
      <c r="AQ103" s="157"/>
      <c r="AT103" s="14"/>
      <c r="AU103" s="14"/>
      <c r="AV103" s="14"/>
      <c r="AW103" s="14"/>
    </row>
    <row r="104" spans="1:49" ht="31.5" customHeight="1" thickBot="1">
      <c r="A104" s="392"/>
      <c r="B104" s="205"/>
      <c r="C104" s="206"/>
      <c r="D104" s="206"/>
      <c r="E104" s="244"/>
      <c r="F104" s="244"/>
      <c r="G104" s="221"/>
      <c r="H104" s="221"/>
      <c r="I104" s="165"/>
      <c r="J104" s="168"/>
      <c r="K104" s="171"/>
      <c r="L104" s="213"/>
      <c r="M104" s="152"/>
      <c r="N104" s="216"/>
      <c r="O104" s="152"/>
      <c r="P104" s="152"/>
      <c r="Q104" s="152"/>
      <c r="R104" s="152"/>
      <c r="S104" s="152"/>
      <c r="T104" s="152"/>
      <c r="U104" s="152"/>
      <c r="V104" s="152"/>
      <c r="W104" s="152"/>
      <c r="X104" s="152"/>
      <c r="Y104" s="152"/>
      <c r="Z104" s="152"/>
      <c r="AA104" s="152"/>
      <c r="AB104" s="152"/>
      <c r="AC104" s="152"/>
      <c r="AD104" s="152"/>
      <c r="AE104" s="152"/>
      <c r="AF104" s="152"/>
      <c r="AG104" s="152"/>
      <c r="AH104" s="152"/>
      <c r="AI104" s="152"/>
      <c r="AJ104" s="202"/>
      <c r="AK104" s="194" t="s">
        <v>76</v>
      </c>
      <c r="AL104" s="195"/>
      <c r="AM104" s="196"/>
      <c r="AN104" s="49" t="s">
        <v>76</v>
      </c>
      <c r="AO104" s="49" t="s">
        <v>76</v>
      </c>
      <c r="AP104" s="50">
        <f>AE101+AG101+AI101</f>
        <v>0</v>
      </c>
      <c r="AQ104" s="158"/>
      <c r="AT104" s="14"/>
      <c r="AU104" s="14"/>
      <c r="AV104" s="14"/>
      <c r="AW104" s="14"/>
    </row>
    <row r="105" spans="1:49" ht="31.5" customHeight="1">
      <c r="A105" s="392"/>
      <c r="B105" s="203" t="s">
        <v>270</v>
      </c>
      <c r="C105" s="206" t="s">
        <v>271</v>
      </c>
      <c r="D105" s="206"/>
      <c r="E105" s="244" t="s">
        <v>272</v>
      </c>
      <c r="F105" s="220" t="s">
        <v>273</v>
      </c>
      <c r="G105" s="221">
        <v>44593</v>
      </c>
      <c r="H105" s="221">
        <v>44895</v>
      </c>
      <c r="I105" s="165" t="s">
        <v>231</v>
      </c>
      <c r="J105" s="166">
        <v>8.3299999999999999E-2</v>
      </c>
      <c r="K105" s="169">
        <f>J105*(L105+N105+P105+R105+T105+V105+X105+Z105+AB105+AD105+AF105+AH105)</f>
        <v>8.3299999999999985E-2</v>
      </c>
      <c r="L105" s="213"/>
      <c r="M105" s="150"/>
      <c r="N105" s="214">
        <v>0.1</v>
      </c>
      <c r="O105" s="150">
        <v>0.1</v>
      </c>
      <c r="P105" s="150">
        <v>0.1</v>
      </c>
      <c r="Q105" s="150">
        <v>0.1</v>
      </c>
      <c r="R105" s="150">
        <v>0.1</v>
      </c>
      <c r="S105" s="150">
        <v>0.1</v>
      </c>
      <c r="T105" s="150">
        <v>0.1</v>
      </c>
      <c r="U105" s="150">
        <v>0.1</v>
      </c>
      <c r="V105" s="150">
        <v>0.1</v>
      </c>
      <c r="W105" s="150">
        <v>0.1</v>
      </c>
      <c r="X105" s="150">
        <v>0.1</v>
      </c>
      <c r="Y105" s="150">
        <v>0.1</v>
      </c>
      <c r="Z105" s="150">
        <v>0.1</v>
      </c>
      <c r="AA105" s="150">
        <v>0.1</v>
      </c>
      <c r="AB105" s="150">
        <v>0.1</v>
      </c>
      <c r="AC105" s="150">
        <v>0.1</v>
      </c>
      <c r="AD105" s="150">
        <v>0.1</v>
      </c>
      <c r="AE105" s="150"/>
      <c r="AF105" s="150">
        <v>0.1</v>
      </c>
      <c r="AG105" s="150"/>
      <c r="AH105" s="150"/>
      <c r="AI105" s="150"/>
      <c r="AJ105" s="200">
        <f>J105*(M105+O105+Q105+S105+U105+W105+Y105+AA105+AC105+AE105+AG105+AI105)</f>
        <v>6.6639999999999991E-2</v>
      </c>
      <c r="AK105" s="404" t="s">
        <v>185</v>
      </c>
      <c r="AL105" s="273"/>
      <c r="AM105" s="274"/>
      <c r="AN105" s="102" t="s">
        <v>274</v>
      </c>
      <c r="AO105" s="102" t="s">
        <v>275</v>
      </c>
      <c r="AP105" s="48">
        <f>M105+O105+Q105</f>
        <v>0.2</v>
      </c>
      <c r="AQ105" s="156">
        <f>SUM(AP105:AP108)</f>
        <v>0.8</v>
      </c>
      <c r="AT105" s="14"/>
      <c r="AU105" s="14"/>
      <c r="AV105" s="14"/>
      <c r="AW105" s="14"/>
    </row>
    <row r="106" spans="1:49" ht="31.5" customHeight="1" thickBot="1">
      <c r="A106" s="392"/>
      <c r="B106" s="204"/>
      <c r="C106" s="206"/>
      <c r="D106" s="206"/>
      <c r="E106" s="244"/>
      <c r="F106" s="220"/>
      <c r="G106" s="221"/>
      <c r="H106" s="221"/>
      <c r="I106" s="165"/>
      <c r="J106" s="167"/>
      <c r="K106" s="170"/>
      <c r="L106" s="213"/>
      <c r="M106" s="151"/>
      <c r="N106" s="215"/>
      <c r="O106" s="151"/>
      <c r="P106" s="151"/>
      <c r="Q106" s="151"/>
      <c r="R106" s="151"/>
      <c r="S106" s="151"/>
      <c r="T106" s="151"/>
      <c r="U106" s="151"/>
      <c r="V106" s="151"/>
      <c r="W106" s="151"/>
      <c r="X106" s="151"/>
      <c r="Y106" s="151"/>
      <c r="Z106" s="151"/>
      <c r="AA106" s="151"/>
      <c r="AB106" s="151"/>
      <c r="AC106" s="151"/>
      <c r="AD106" s="151"/>
      <c r="AE106" s="151"/>
      <c r="AF106" s="151"/>
      <c r="AG106" s="151"/>
      <c r="AH106" s="151"/>
      <c r="AI106" s="151"/>
      <c r="AJ106" s="201"/>
      <c r="AK106" s="405" t="s">
        <v>276</v>
      </c>
      <c r="AL106" s="198"/>
      <c r="AM106" s="199"/>
      <c r="AN106" s="99" t="s">
        <v>277</v>
      </c>
      <c r="AO106" s="99" t="s">
        <v>278</v>
      </c>
      <c r="AP106" s="47">
        <f>S105+U105+W105</f>
        <v>0.30000000000000004</v>
      </c>
      <c r="AQ106" s="157"/>
      <c r="AT106" s="14"/>
      <c r="AU106" s="14"/>
      <c r="AV106" s="14"/>
      <c r="AW106" s="14"/>
    </row>
    <row r="107" spans="1:49" ht="31.5" customHeight="1" thickBot="1">
      <c r="A107" s="392"/>
      <c r="B107" s="204"/>
      <c r="C107" s="206"/>
      <c r="D107" s="206"/>
      <c r="E107" s="244"/>
      <c r="F107" s="220"/>
      <c r="G107" s="221"/>
      <c r="H107" s="221"/>
      <c r="I107" s="165"/>
      <c r="J107" s="167"/>
      <c r="K107" s="170"/>
      <c r="L107" s="213"/>
      <c r="M107" s="151"/>
      <c r="N107" s="215"/>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J107" s="201"/>
      <c r="AK107" s="191" t="s">
        <v>279</v>
      </c>
      <c r="AL107" s="192"/>
      <c r="AM107" s="193"/>
      <c r="AN107" s="119" t="s">
        <v>280</v>
      </c>
      <c r="AO107" s="119" t="s">
        <v>281</v>
      </c>
      <c r="AP107" s="47">
        <f>Y105+AA105+AC105</f>
        <v>0.30000000000000004</v>
      </c>
      <c r="AQ107" s="157"/>
      <c r="AT107" s="14"/>
      <c r="AU107" s="14"/>
      <c r="AV107" s="14"/>
      <c r="AW107" s="14"/>
    </row>
    <row r="108" spans="1:49" ht="31.5" customHeight="1" thickBot="1">
      <c r="A108" s="392"/>
      <c r="B108" s="205"/>
      <c r="C108" s="206"/>
      <c r="D108" s="206"/>
      <c r="E108" s="244"/>
      <c r="F108" s="220"/>
      <c r="G108" s="221"/>
      <c r="H108" s="221"/>
      <c r="I108" s="165"/>
      <c r="J108" s="168"/>
      <c r="K108" s="171"/>
      <c r="L108" s="213"/>
      <c r="M108" s="152"/>
      <c r="N108" s="216"/>
      <c r="O108" s="152"/>
      <c r="P108" s="152"/>
      <c r="Q108" s="152"/>
      <c r="R108" s="152"/>
      <c r="S108" s="152"/>
      <c r="T108" s="152"/>
      <c r="U108" s="152"/>
      <c r="V108" s="152"/>
      <c r="W108" s="152"/>
      <c r="X108" s="152"/>
      <c r="Y108" s="152"/>
      <c r="Z108" s="152"/>
      <c r="AA108" s="152"/>
      <c r="AB108" s="152"/>
      <c r="AC108" s="152"/>
      <c r="AD108" s="152"/>
      <c r="AE108" s="152"/>
      <c r="AF108" s="152"/>
      <c r="AG108" s="152"/>
      <c r="AH108" s="152"/>
      <c r="AI108" s="152"/>
      <c r="AJ108" s="202"/>
      <c r="AK108" s="194" t="s">
        <v>76</v>
      </c>
      <c r="AL108" s="195"/>
      <c r="AM108" s="196"/>
      <c r="AN108" s="49" t="s">
        <v>76</v>
      </c>
      <c r="AO108" s="49" t="s">
        <v>76</v>
      </c>
      <c r="AP108" s="50">
        <f>AE105+AG105+AI105</f>
        <v>0</v>
      </c>
      <c r="AQ108" s="158"/>
      <c r="AT108" s="14"/>
      <c r="AU108" s="14"/>
      <c r="AV108" s="14"/>
      <c r="AW108" s="14"/>
    </row>
    <row r="109" spans="1:49" ht="31.5" customHeight="1">
      <c r="A109" s="392"/>
      <c r="B109" s="203" t="s">
        <v>282</v>
      </c>
      <c r="C109" s="206" t="s">
        <v>283</v>
      </c>
      <c r="D109" s="206"/>
      <c r="E109" s="244" t="s">
        <v>284</v>
      </c>
      <c r="F109" s="244" t="s">
        <v>284</v>
      </c>
      <c r="G109" s="221">
        <v>44835</v>
      </c>
      <c r="H109" s="221">
        <v>44895</v>
      </c>
      <c r="I109" s="165" t="s">
        <v>231</v>
      </c>
      <c r="J109" s="166">
        <v>8.3299999999999999E-2</v>
      </c>
      <c r="K109" s="169">
        <f>J109*(L109+N109+P109+R109+T109+V109+X109+Z109+AB109+AD109+AF109+AH109)</f>
        <v>8.3299999999999999E-2</v>
      </c>
      <c r="L109" s="213"/>
      <c r="M109" s="150"/>
      <c r="N109" s="214"/>
      <c r="O109" s="150"/>
      <c r="P109" s="150"/>
      <c r="Q109" s="150"/>
      <c r="R109" s="150"/>
      <c r="S109" s="150"/>
      <c r="T109" s="150"/>
      <c r="U109" s="150"/>
      <c r="V109" s="150"/>
      <c r="W109" s="150"/>
      <c r="X109" s="150"/>
      <c r="Y109" s="150"/>
      <c r="Z109" s="150"/>
      <c r="AA109" s="150"/>
      <c r="AB109" s="150"/>
      <c r="AC109" s="150"/>
      <c r="AD109" s="150">
        <v>0.5</v>
      </c>
      <c r="AE109" s="150"/>
      <c r="AF109" s="150">
        <v>0.5</v>
      </c>
      <c r="AG109" s="150"/>
      <c r="AH109" s="150"/>
      <c r="AI109" s="150"/>
      <c r="AJ109" s="200">
        <f>J109*(M109+O109+Q109+S109+U109+W109+Y109+AA109+AC109+AE109+AG109+AI109)</f>
        <v>0</v>
      </c>
      <c r="AK109" s="185" t="s">
        <v>69</v>
      </c>
      <c r="AL109" s="186"/>
      <c r="AM109" s="187"/>
      <c r="AN109" s="5" t="s">
        <v>69</v>
      </c>
      <c r="AO109" s="5" t="s">
        <v>69</v>
      </c>
      <c r="AP109" s="48">
        <f>M109+O109+Q109</f>
        <v>0</v>
      </c>
      <c r="AQ109" s="156">
        <f>SUM(AP109:AP112)</f>
        <v>0</v>
      </c>
      <c r="AT109" s="14"/>
      <c r="AU109" s="14"/>
      <c r="AV109" s="14"/>
      <c r="AW109" s="14"/>
    </row>
    <row r="110" spans="1:49" ht="31.5" customHeight="1">
      <c r="A110" s="392"/>
      <c r="B110" s="204"/>
      <c r="C110" s="206"/>
      <c r="D110" s="206"/>
      <c r="E110" s="244"/>
      <c r="F110" s="244"/>
      <c r="G110" s="221"/>
      <c r="H110" s="221"/>
      <c r="I110" s="165"/>
      <c r="J110" s="167"/>
      <c r="K110" s="170"/>
      <c r="L110" s="213"/>
      <c r="M110" s="151"/>
      <c r="N110" s="215"/>
      <c r="O110" s="151"/>
      <c r="P110" s="151"/>
      <c r="Q110" s="151"/>
      <c r="R110" s="151"/>
      <c r="S110" s="151"/>
      <c r="T110" s="151"/>
      <c r="U110" s="151"/>
      <c r="V110" s="151"/>
      <c r="W110" s="151"/>
      <c r="X110" s="151"/>
      <c r="Y110" s="151"/>
      <c r="Z110" s="151"/>
      <c r="AA110" s="151"/>
      <c r="AB110" s="151"/>
      <c r="AC110" s="151"/>
      <c r="AD110" s="151"/>
      <c r="AE110" s="151"/>
      <c r="AF110" s="151"/>
      <c r="AG110" s="151"/>
      <c r="AH110" s="151"/>
      <c r="AI110" s="151"/>
      <c r="AJ110" s="201"/>
      <c r="AK110" s="188" t="s">
        <v>204</v>
      </c>
      <c r="AL110" s="189"/>
      <c r="AM110" s="190"/>
      <c r="AN110" s="46" t="s">
        <v>204</v>
      </c>
      <c r="AO110" s="46" t="s">
        <v>204</v>
      </c>
      <c r="AP110" s="47">
        <f>S109+U109+W109</f>
        <v>0</v>
      </c>
      <c r="AQ110" s="157"/>
      <c r="AT110" s="14"/>
      <c r="AU110" s="14"/>
      <c r="AV110" s="14"/>
      <c r="AW110" s="14"/>
    </row>
    <row r="111" spans="1:49" ht="31.5" customHeight="1">
      <c r="A111" s="392"/>
      <c r="B111" s="204"/>
      <c r="C111" s="206"/>
      <c r="D111" s="206"/>
      <c r="E111" s="244"/>
      <c r="F111" s="244"/>
      <c r="G111" s="221"/>
      <c r="H111" s="221"/>
      <c r="I111" s="165"/>
      <c r="J111" s="167"/>
      <c r="K111" s="170"/>
      <c r="L111" s="213"/>
      <c r="M111" s="151"/>
      <c r="N111" s="215"/>
      <c r="O111" s="151"/>
      <c r="P111" s="151"/>
      <c r="Q111" s="151"/>
      <c r="R111" s="151"/>
      <c r="S111" s="151"/>
      <c r="T111" s="151"/>
      <c r="U111" s="151"/>
      <c r="V111" s="151"/>
      <c r="W111" s="151"/>
      <c r="X111" s="151"/>
      <c r="Y111" s="151"/>
      <c r="Z111" s="151"/>
      <c r="AA111" s="151"/>
      <c r="AB111" s="151"/>
      <c r="AC111" s="151"/>
      <c r="AD111" s="151"/>
      <c r="AE111" s="151"/>
      <c r="AF111" s="151"/>
      <c r="AG111" s="151"/>
      <c r="AH111" s="151"/>
      <c r="AI111" s="151"/>
      <c r="AJ111" s="201"/>
      <c r="AK111" s="188" t="s">
        <v>285</v>
      </c>
      <c r="AL111" s="189"/>
      <c r="AM111" s="190"/>
      <c r="AN111" s="46" t="s">
        <v>285</v>
      </c>
      <c r="AO111" s="46" t="s">
        <v>285</v>
      </c>
      <c r="AP111" s="47">
        <f>Y109+AA109+AC109</f>
        <v>0</v>
      </c>
      <c r="AQ111" s="157"/>
      <c r="AT111" s="14"/>
      <c r="AU111" s="14"/>
      <c r="AV111" s="14"/>
      <c r="AW111" s="14"/>
    </row>
    <row r="112" spans="1:49" ht="31.5" customHeight="1">
      <c r="A112" s="392"/>
      <c r="B112" s="205"/>
      <c r="C112" s="206"/>
      <c r="D112" s="206"/>
      <c r="E112" s="244"/>
      <c r="F112" s="244"/>
      <c r="G112" s="221"/>
      <c r="H112" s="221"/>
      <c r="I112" s="165"/>
      <c r="J112" s="168"/>
      <c r="K112" s="171"/>
      <c r="L112" s="213"/>
      <c r="M112" s="152"/>
      <c r="N112" s="216"/>
      <c r="O112" s="152"/>
      <c r="P112" s="152"/>
      <c r="Q112" s="152"/>
      <c r="R112" s="152"/>
      <c r="S112" s="152"/>
      <c r="T112" s="152"/>
      <c r="U112" s="152"/>
      <c r="V112" s="152"/>
      <c r="W112" s="152"/>
      <c r="X112" s="152"/>
      <c r="Y112" s="152"/>
      <c r="Z112" s="152"/>
      <c r="AA112" s="152"/>
      <c r="AB112" s="152"/>
      <c r="AC112" s="152"/>
      <c r="AD112" s="152"/>
      <c r="AE112" s="152"/>
      <c r="AF112" s="152"/>
      <c r="AG112" s="152"/>
      <c r="AH112" s="152"/>
      <c r="AI112" s="152"/>
      <c r="AJ112" s="202"/>
      <c r="AK112" s="194" t="s">
        <v>76</v>
      </c>
      <c r="AL112" s="195"/>
      <c r="AM112" s="196"/>
      <c r="AN112" s="49" t="s">
        <v>76</v>
      </c>
      <c r="AO112" s="49" t="s">
        <v>76</v>
      </c>
      <c r="AP112" s="50">
        <f>AE109+AG109+AI109</f>
        <v>0</v>
      </c>
      <c r="AQ112" s="158"/>
      <c r="AT112" s="14"/>
      <c r="AU112" s="14"/>
      <c r="AV112" s="14"/>
      <c r="AW112" s="14"/>
    </row>
    <row r="113" spans="1:49" ht="31.5" customHeight="1">
      <c r="A113" s="392"/>
      <c r="B113" s="203" t="s">
        <v>286</v>
      </c>
      <c r="C113" s="206" t="s">
        <v>287</v>
      </c>
      <c r="D113" s="206"/>
      <c r="E113" s="159" t="s">
        <v>288</v>
      </c>
      <c r="F113" s="203" t="s">
        <v>289</v>
      </c>
      <c r="G113" s="162">
        <v>44743</v>
      </c>
      <c r="H113" s="162">
        <v>44530</v>
      </c>
      <c r="I113" s="217" t="s">
        <v>68</v>
      </c>
      <c r="J113" s="166">
        <v>8.3299999999999999E-2</v>
      </c>
      <c r="K113" s="169">
        <f>J113*(L113+N113+P113+R113+T113+V113+X113+Z113+AB113+AD113+AF113+AH113)</f>
        <v>8.3299999999999999E-2</v>
      </c>
      <c r="L113" s="213"/>
      <c r="M113" s="150"/>
      <c r="N113" s="214"/>
      <c r="O113" s="150"/>
      <c r="P113" s="150"/>
      <c r="Q113" s="150"/>
      <c r="R113" s="150"/>
      <c r="S113" s="150"/>
      <c r="T113" s="150"/>
      <c r="U113" s="150"/>
      <c r="V113" s="150"/>
      <c r="W113" s="150"/>
      <c r="X113" s="150">
        <v>0.2</v>
      </c>
      <c r="Y113" s="150">
        <v>0.15</v>
      </c>
      <c r="Z113" s="150">
        <v>0.2</v>
      </c>
      <c r="AA113" s="150">
        <v>0.1</v>
      </c>
      <c r="AB113" s="150">
        <v>0.2</v>
      </c>
      <c r="AC113" s="150">
        <v>0.11</v>
      </c>
      <c r="AD113" s="150">
        <v>0.2</v>
      </c>
      <c r="AE113" s="150"/>
      <c r="AF113" s="150">
        <v>0.2</v>
      </c>
      <c r="AG113" s="150"/>
      <c r="AH113" s="150"/>
      <c r="AI113" s="150"/>
      <c r="AJ113" s="200">
        <f>J113*(M113+O113+Q113+S113+U113+W113+Y113+AA113+AC113+AE113+AG113+AI113)</f>
        <v>2.9987999999999997E-2</v>
      </c>
      <c r="AK113" s="185" t="s">
        <v>69</v>
      </c>
      <c r="AL113" s="186"/>
      <c r="AM113" s="187"/>
      <c r="AN113" s="5" t="s">
        <v>69</v>
      </c>
      <c r="AO113" s="5" t="s">
        <v>69</v>
      </c>
      <c r="AP113" s="48">
        <f>M113+O113+Q113</f>
        <v>0</v>
      </c>
      <c r="AQ113" s="156">
        <f>SUM(AP113:AP116)</f>
        <v>0.36</v>
      </c>
      <c r="AT113" s="14"/>
      <c r="AU113" s="14"/>
      <c r="AV113" s="14"/>
      <c r="AW113" s="14"/>
    </row>
    <row r="114" spans="1:49" ht="31.5" customHeight="1" thickBot="1">
      <c r="A114" s="392"/>
      <c r="B114" s="204"/>
      <c r="C114" s="206"/>
      <c r="D114" s="206"/>
      <c r="E114" s="160"/>
      <c r="F114" s="204"/>
      <c r="G114" s="163"/>
      <c r="H114" s="163"/>
      <c r="I114" s="218"/>
      <c r="J114" s="167"/>
      <c r="K114" s="170"/>
      <c r="L114" s="213"/>
      <c r="M114" s="151"/>
      <c r="N114" s="215"/>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201"/>
      <c r="AK114" s="188" t="s">
        <v>204</v>
      </c>
      <c r="AL114" s="189"/>
      <c r="AM114" s="190"/>
      <c r="AN114" s="46" t="s">
        <v>204</v>
      </c>
      <c r="AO114" s="46" t="s">
        <v>204</v>
      </c>
      <c r="AP114" s="47">
        <f>S113+U113+W113</f>
        <v>0</v>
      </c>
      <c r="AQ114" s="157"/>
      <c r="AT114" s="14"/>
      <c r="AU114" s="14"/>
      <c r="AV114" s="14"/>
      <c r="AW114" s="14"/>
    </row>
    <row r="115" spans="1:49" ht="31.5" customHeight="1" thickBot="1">
      <c r="A115" s="392"/>
      <c r="B115" s="204"/>
      <c r="C115" s="206"/>
      <c r="D115" s="206"/>
      <c r="E115" s="160"/>
      <c r="F115" s="204"/>
      <c r="G115" s="163"/>
      <c r="H115" s="163"/>
      <c r="I115" s="218"/>
      <c r="J115" s="167"/>
      <c r="K115" s="170"/>
      <c r="L115" s="213"/>
      <c r="M115" s="151"/>
      <c r="N115" s="215"/>
      <c r="O115" s="151"/>
      <c r="P115" s="151"/>
      <c r="Q115" s="151"/>
      <c r="R115" s="151"/>
      <c r="S115" s="151"/>
      <c r="T115" s="151"/>
      <c r="U115" s="151"/>
      <c r="V115" s="151"/>
      <c r="W115" s="151"/>
      <c r="X115" s="151"/>
      <c r="Y115" s="151"/>
      <c r="Z115" s="151"/>
      <c r="AA115" s="151"/>
      <c r="AB115" s="151"/>
      <c r="AC115" s="151"/>
      <c r="AD115" s="151"/>
      <c r="AE115" s="151"/>
      <c r="AF115" s="151"/>
      <c r="AG115" s="151"/>
      <c r="AH115" s="151"/>
      <c r="AI115" s="151"/>
      <c r="AJ115" s="201"/>
      <c r="AK115" s="191" t="s">
        <v>290</v>
      </c>
      <c r="AL115" s="192"/>
      <c r="AM115" s="193"/>
      <c r="AN115" s="119" t="s">
        <v>291</v>
      </c>
      <c r="AO115" s="119" t="s">
        <v>292</v>
      </c>
      <c r="AP115" s="47">
        <f>Y113+AA113+AC113</f>
        <v>0.36</v>
      </c>
      <c r="AQ115" s="157"/>
      <c r="AT115" s="14"/>
      <c r="AU115" s="14"/>
      <c r="AV115" s="14"/>
      <c r="AW115" s="14"/>
    </row>
    <row r="116" spans="1:49" ht="31.5" customHeight="1" thickBot="1">
      <c r="A116" s="392"/>
      <c r="B116" s="205"/>
      <c r="C116" s="206"/>
      <c r="D116" s="206"/>
      <c r="E116" s="161"/>
      <c r="F116" s="205"/>
      <c r="G116" s="164"/>
      <c r="H116" s="164"/>
      <c r="I116" s="219"/>
      <c r="J116" s="168"/>
      <c r="K116" s="171"/>
      <c r="L116" s="213"/>
      <c r="M116" s="152"/>
      <c r="N116" s="216"/>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202"/>
      <c r="AK116" s="194" t="s">
        <v>76</v>
      </c>
      <c r="AL116" s="195"/>
      <c r="AM116" s="196"/>
      <c r="AN116" s="49" t="s">
        <v>76</v>
      </c>
      <c r="AO116" s="49" t="s">
        <v>76</v>
      </c>
      <c r="AP116" s="50">
        <f>AE113+AG113+AI113</f>
        <v>0</v>
      </c>
      <c r="AQ116" s="158"/>
      <c r="AT116" s="14"/>
      <c r="AU116" s="14"/>
      <c r="AV116" s="14"/>
      <c r="AW116" s="14"/>
    </row>
    <row r="117" spans="1:49" ht="31.5" customHeight="1" thickBot="1">
      <c r="A117" s="392"/>
      <c r="B117" s="203" t="s">
        <v>293</v>
      </c>
      <c r="C117" s="206" t="s">
        <v>294</v>
      </c>
      <c r="D117" s="206"/>
      <c r="E117" s="220" t="s">
        <v>295</v>
      </c>
      <c r="F117" s="220" t="s">
        <v>295</v>
      </c>
      <c r="G117" s="221">
        <v>44774</v>
      </c>
      <c r="H117" s="221">
        <v>44834</v>
      </c>
      <c r="I117" s="165" t="s">
        <v>231</v>
      </c>
      <c r="J117" s="166">
        <v>8.3299999999999999E-2</v>
      </c>
      <c r="K117" s="169">
        <f>J117*(L117+N117+P117+R117+T117+V117+X117+Z117+AB117+AD117+AF117+AH117)</f>
        <v>8.3299999999999999E-2</v>
      </c>
      <c r="L117" s="213"/>
      <c r="M117" s="150"/>
      <c r="N117" s="214"/>
      <c r="O117" s="150"/>
      <c r="P117" s="150"/>
      <c r="Q117" s="150"/>
      <c r="R117" s="150"/>
      <c r="S117" s="150"/>
      <c r="T117" s="150"/>
      <c r="U117" s="150"/>
      <c r="V117" s="150"/>
      <c r="W117" s="150"/>
      <c r="X117" s="150"/>
      <c r="Y117" s="150"/>
      <c r="Z117" s="150">
        <v>0.5</v>
      </c>
      <c r="AA117" s="150">
        <v>0</v>
      </c>
      <c r="AB117" s="150">
        <v>0.5</v>
      </c>
      <c r="AC117" s="150">
        <v>0</v>
      </c>
      <c r="AD117" s="150"/>
      <c r="AE117" s="150"/>
      <c r="AF117" s="150"/>
      <c r="AG117" s="150"/>
      <c r="AH117" s="150"/>
      <c r="AI117" s="150"/>
      <c r="AJ117" s="200">
        <f>J117*(M117+O117+Q117+S117+U117+W117+Y117+AA117+AC117+AE117+AG117+AI117)</f>
        <v>0</v>
      </c>
      <c r="AK117" s="185" t="s">
        <v>69</v>
      </c>
      <c r="AL117" s="186"/>
      <c r="AM117" s="187"/>
      <c r="AN117" s="5" t="s">
        <v>69</v>
      </c>
      <c r="AO117" s="5" t="s">
        <v>69</v>
      </c>
      <c r="AP117" s="48">
        <f>M117+O117+Q117</f>
        <v>0</v>
      </c>
      <c r="AQ117" s="156">
        <f>SUM(AP117:AP120)</f>
        <v>0</v>
      </c>
      <c r="AT117" s="14"/>
      <c r="AU117" s="14"/>
      <c r="AV117" s="14"/>
      <c r="AW117" s="14"/>
    </row>
    <row r="118" spans="1:49" ht="31.5" customHeight="1" thickBot="1">
      <c r="A118" s="392"/>
      <c r="B118" s="204"/>
      <c r="C118" s="206"/>
      <c r="D118" s="206"/>
      <c r="E118" s="220"/>
      <c r="F118" s="220"/>
      <c r="G118" s="221"/>
      <c r="H118" s="221"/>
      <c r="I118" s="165"/>
      <c r="J118" s="167"/>
      <c r="K118" s="170"/>
      <c r="L118" s="213"/>
      <c r="M118" s="151"/>
      <c r="N118" s="215"/>
      <c r="O118" s="151"/>
      <c r="P118" s="151"/>
      <c r="Q118" s="151"/>
      <c r="R118" s="151"/>
      <c r="S118" s="151"/>
      <c r="T118" s="151"/>
      <c r="U118" s="151"/>
      <c r="V118" s="151"/>
      <c r="W118" s="151"/>
      <c r="X118" s="151"/>
      <c r="Y118" s="151"/>
      <c r="Z118" s="151"/>
      <c r="AA118" s="151"/>
      <c r="AB118" s="151"/>
      <c r="AC118" s="151"/>
      <c r="AD118" s="151"/>
      <c r="AE118" s="151"/>
      <c r="AF118" s="151"/>
      <c r="AG118" s="151"/>
      <c r="AH118" s="151"/>
      <c r="AI118" s="151"/>
      <c r="AJ118" s="201"/>
      <c r="AK118" s="188" t="s">
        <v>204</v>
      </c>
      <c r="AL118" s="189"/>
      <c r="AM118" s="190"/>
      <c r="AN118" s="46" t="s">
        <v>204</v>
      </c>
      <c r="AO118" s="46" t="s">
        <v>204</v>
      </c>
      <c r="AP118" s="47">
        <f>S117+U117+W117</f>
        <v>0</v>
      </c>
      <c r="AQ118" s="157"/>
      <c r="AT118" s="14"/>
      <c r="AU118" s="14"/>
      <c r="AV118" s="14"/>
      <c r="AW118" s="14"/>
    </row>
    <row r="119" spans="1:49" ht="31.5" customHeight="1" thickBot="1">
      <c r="A119" s="392"/>
      <c r="B119" s="204"/>
      <c r="C119" s="206"/>
      <c r="D119" s="206"/>
      <c r="E119" s="220"/>
      <c r="F119" s="220"/>
      <c r="G119" s="221"/>
      <c r="H119" s="221"/>
      <c r="I119" s="165"/>
      <c r="J119" s="167"/>
      <c r="K119" s="170"/>
      <c r="L119" s="213"/>
      <c r="M119" s="151"/>
      <c r="N119" s="215"/>
      <c r="O119" s="151"/>
      <c r="P119" s="151"/>
      <c r="Q119" s="151"/>
      <c r="R119" s="151"/>
      <c r="S119" s="151"/>
      <c r="T119" s="151"/>
      <c r="U119" s="151"/>
      <c r="V119" s="151"/>
      <c r="W119" s="151"/>
      <c r="X119" s="151"/>
      <c r="Y119" s="151"/>
      <c r="Z119" s="151"/>
      <c r="AA119" s="151"/>
      <c r="AB119" s="151"/>
      <c r="AC119" s="151"/>
      <c r="AD119" s="151"/>
      <c r="AE119" s="151"/>
      <c r="AF119" s="151"/>
      <c r="AG119" s="151"/>
      <c r="AH119" s="151"/>
      <c r="AI119" s="151"/>
      <c r="AJ119" s="201"/>
      <c r="AK119" s="191" t="s">
        <v>296</v>
      </c>
      <c r="AL119" s="192"/>
      <c r="AM119" s="193"/>
      <c r="AN119" s="121" t="s">
        <v>152</v>
      </c>
      <c r="AO119" s="119" t="s">
        <v>269</v>
      </c>
      <c r="AP119" s="47">
        <f>Y117+AA117+AC117</f>
        <v>0</v>
      </c>
      <c r="AQ119" s="157"/>
      <c r="AT119" s="14"/>
      <c r="AU119" s="14"/>
      <c r="AV119" s="14"/>
      <c r="AW119" s="14"/>
    </row>
    <row r="120" spans="1:49" ht="31.5" customHeight="1" thickBot="1">
      <c r="A120" s="392"/>
      <c r="B120" s="205"/>
      <c r="C120" s="206"/>
      <c r="D120" s="206"/>
      <c r="E120" s="220"/>
      <c r="F120" s="220"/>
      <c r="G120" s="221"/>
      <c r="H120" s="221"/>
      <c r="I120" s="165"/>
      <c r="J120" s="168"/>
      <c r="K120" s="171"/>
      <c r="L120" s="213"/>
      <c r="M120" s="152"/>
      <c r="N120" s="216"/>
      <c r="O120" s="152"/>
      <c r="P120" s="152"/>
      <c r="Q120" s="152"/>
      <c r="R120" s="152"/>
      <c r="S120" s="152"/>
      <c r="T120" s="152"/>
      <c r="U120" s="152"/>
      <c r="V120" s="152"/>
      <c r="W120" s="152"/>
      <c r="X120" s="152"/>
      <c r="Y120" s="152"/>
      <c r="Z120" s="152"/>
      <c r="AA120" s="152"/>
      <c r="AB120" s="152"/>
      <c r="AC120" s="152"/>
      <c r="AD120" s="152"/>
      <c r="AE120" s="152"/>
      <c r="AF120" s="152"/>
      <c r="AG120" s="152"/>
      <c r="AH120" s="152"/>
      <c r="AI120" s="152"/>
      <c r="AJ120" s="202"/>
      <c r="AK120" s="194" t="s">
        <v>76</v>
      </c>
      <c r="AL120" s="195"/>
      <c r="AM120" s="196"/>
      <c r="AN120" s="49" t="s">
        <v>76</v>
      </c>
      <c r="AO120" s="49" t="s">
        <v>76</v>
      </c>
      <c r="AP120" s="50">
        <f>AE117+AG117+AI117</f>
        <v>0</v>
      </c>
      <c r="AQ120" s="158"/>
      <c r="AT120" s="14"/>
      <c r="AU120" s="14"/>
      <c r="AV120" s="14"/>
      <c r="AW120" s="14"/>
    </row>
    <row r="121" spans="1:49" ht="31.5" customHeight="1">
      <c r="A121" s="392"/>
      <c r="B121" s="203" t="s">
        <v>297</v>
      </c>
      <c r="C121" s="206" t="s">
        <v>298</v>
      </c>
      <c r="D121" s="206"/>
      <c r="E121" s="244" t="s">
        <v>299</v>
      </c>
      <c r="F121" s="220" t="s">
        <v>300</v>
      </c>
      <c r="G121" s="221">
        <v>44652</v>
      </c>
      <c r="H121" s="221">
        <v>44681</v>
      </c>
      <c r="I121" s="165" t="s">
        <v>231</v>
      </c>
      <c r="J121" s="166">
        <v>8.3299999999999999E-2</v>
      </c>
      <c r="K121" s="169">
        <f>J121*(L121+N121+P121+R121+T121+V121+X121+Z121+AB121+AD121+AF121+AH121)</f>
        <v>8.3299999999999999E-2</v>
      </c>
      <c r="L121" s="213"/>
      <c r="M121" s="150"/>
      <c r="N121" s="214"/>
      <c r="O121" s="150"/>
      <c r="P121" s="150"/>
      <c r="Q121" s="150"/>
      <c r="R121" s="150">
        <v>1</v>
      </c>
      <c r="S121" s="150">
        <v>1</v>
      </c>
      <c r="T121" s="150"/>
      <c r="U121" s="150"/>
      <c r="V121" s="150"/>
      <c r="W121" s="150"/>
      <c r="X121" s="150"/>
      <c r="Y121" s="150"/>
      <c r="Z121" s="150"/>
      <c r="AA121" s="150"/>
      <c r="AB121" s="150"/>
      <c r="AC121" s="150"/>
      <c r="AD121" s="150"/>
      <c r="AE121" s="150"/>
      <c r="AF121" s="150"/>
      <c r="AG121" s="150"/>
      <c r="AH121" s="150"/>
      <c r="AI121" s="150"/>
      <c r="AJ121" s="200">
        <f>J121*(M121+O121+Q121+S121+U121+W121+Y121+AA121+AC121+AE121+AG121+AI121)</f>
        <v>8.3299999999999999E-2</v>
      </c>
      <c r="AK121" s="185" t="s">
        <v>69</v>
      </c>
      <c r="AL121" s="186"/>
      <c r="AM121" s="187"/>
      <c r="AN121" s="5" t="s">
        <v>69</v>
      </c>
      <c r="AO121" s="5" t="s">
        <v>69</v>
      </c>
      <c r="AP121" s="48">
        <f>M121+O121+Q121</f>
        <v>0</v>
      </c>
      <c r="AQ121" s="156">
        <f>SUM(AP121:AP124)</f>
        <v>1</v>
      </c>
      <c r="AT121" s="14"/>
      <c r="AU121" s="14"/>
      <c r="AV121" s="14"/>
      <c r="AW121" s="14"/>
    </row>
    <row r="122" spans="1:49" ht="31.5" customHeight="1">
      <c r="A122" s="392"/>
      <c r="B122" s="204"/>
      <c r="C122" s="206"/>
      <c r="D122" s="206"/>
      <c r="E122" s="244"/>
      <c r="F122" s="220"/>
      <c r="G122" s="221"/>
      <c r="H122" s="221"/>
      <c r="I122" s="165"/>
      <c r="J122" s="167"/>
      <c r="K122" s="170"/>
      <c r="L122" s="213"/>
      <c r="M122" s="151"/>
      <c r="N122" s="215"/>
      <c r="O122" s="151"/>
      <c r="P122" s="151"/>
      <c r="Q122" s="151"/>
      <c r="R122" s="151"/>
      <c r="S122" s="151"/>
      <c r="T122" s="151"/>
      <c r="U122" s="151"/>
      <c r="V122" s="151"/>
      <c r="W122" s="151"/>
      <c r="X122" s="151"/>
      <c r="Y122" s="151"/>
      <c r="Z122" s="151"/>
      <c r="AA122" s="151"/>
      <c r="AB122" s="151"/>
      <c r="AC122" s="151"/>
      <c r="AD122" s="151"/>
      <c r="AE122" s="151"/>
      <c r="AF122" s="151"/>
      <c r="AG122" s="151"/>
      <c r="AH122" s="151"/>
      <c r="AI122" s="151"/>
      <c r="AJ122" s="201"/>
      <c r="AK122" s="405" t="s">
        <v>301</v>
      </c>
      <c r="AL122" s="198"/>
      <c r="AM122" s="199"/>
      <c r="AN122" s="99" t="s">
        <v>302</v>
      </c>
      <c r="AO122" s="99" t="s">
        <v>303</v>
      </c>
      <c r="AP122" s="47">
        <f>S121+U121+W121</f>
        <v>1</v>
      </c>
      <c r="AQ122" s="157"/>
      <c r="AT122" s="14"/>
      <c r="AU122" s="14"/>
      <c r="AV122" s="14"/>
      <c r="AW122" s="14"/>
    </row>
    <row r="123" spans="1:49" ht="31.5" customHeight="1">
      <c r="A123" s="392"/>
      <c r="B123" s="204"/>
      <c r="C123" s="206"/>
      <c r="D123" s="206"/>
      <c r="E123" s="244"/>
      <c r="F123" s="220"/>
      <c r="G123" s="221"/>
      <c r="H123" s="221"/>
      <c r="I123" s="165"/>
      <c r="J123" s="167"/>
      <c r="K123" s="170"/>
      <c r="L123" s="213"/>
      <c r="M123" s="151"/>
      <c r="N123" s="215"/>
      <c r="O123" s="151"/>
      <c r="P123" s="151"/>
      <c r="Q123" s="151"/>
      <c r="R123" s="151"/>
      <c r="S123" s="151"/>
      <c r="T123" s="151"/>
      <c r="U123" s="151"/>
      <c r="V123" s="151"/>
      <c r="W123" s="151"/>
      <c r="X123" s="151"/>
      <c r="Y123" s="151"/>
      <c r="Z123" s="151"/>
      <c r="AA123" s="151"/>
      <c r="AB123" s="151"/>
      <c r="AC123" s="151"/>
      <c r="AD123" s="151"/>
      <c r="AE123" s="151"/>
      <c r="AF123" s="151"/>
      <c r="AG123" s="151"/>
      <c r="AH123" s="151"/>
      <c r="AI123" s="151"/>
      <c r="AJ123" s="201"/>
      <c r="AK123" s="188" t="s">
        <v>285</v>
      </c>
      <c r="AL123" s="189"/>
      <c r="AM123" s="190"/>
      <c r="AN123" s="46" t="s">
        <v>285</v>
      </c>
      <c r="AO123" s="46" t="s">
        <v>285</v>
      </c>
      <c r="AP123" s="47">
        <f>Y121+AA121+AC121</f>
        <v>0</v>
      </c>
      <c r="AQ123" s="157"/>
      <c r="AT123" s="14"/>
      <c r="AU123" s="14"/>
      <c r="AV123" s="14"/>
      <c r="AW123" s="14"/>
    </row>
    <row r="124" spans="1:49" ht="31.5" customHeight="1">
      <c r="A124" s="392"/>
      <c r="B124" s="205"/>
      <c r="C124" s="206"/>
      <c r="D124" s="206"/>
      <c r="E124" s="244"/>
      <c r="F124" s="220"/>
      <c r="G124" s="221"/>
      <c r="H124" s="221"/>
      <c r="I124" s="165"/>
      <c r="J124" s="168"/>
      <c r="K124" s="171"/>
      <c r="L124" s="213"/>
      <c r="M124" s="152"/>
      <c r="N124" s="216"/>
      <c r="O124" s="152"/>
      <c r="P124" s="152"/>
      <c r="Q124" s="152"/>
      <c r="R124" s="152"/>
      <c r="S124" s="152"/>
      <c r="T124" s="152"/>
      <c r="U124" s="152"/>
      <c r="V124" s="152"/>
      <c r="W124" s="152"/>
      <c r="X124" s="152"/>
      <c r="Y124" s="152"/>
      <c r="Z124" s="152"/>
      <c r="AA124" s="152"/>
      <c r="AB124" s="152"/>
      <c r="AC124" s="152"/>
      <c r="AD124" s="152"/>
      <c r="AE124" s="152"/>
      <c r="AF124" s="152"/>
      <c r="AG124" s="152"/>
      <c r="AH124" s="152"/>
      <c r="AI124" s="152"/>
      <c r="AJ124" s="202"/>
      <c r="AK124" s="194" t="s">
        <v>76</v>
      </c>
      <c r="AL124" s="195"/>
      <c r="AM124" s="196"/>
      <c r="AN124" s="49" t="s">
        <v>76</v>
      </c>
      <c r="AO124" s="49" t="s">
        <v>76</v>
      </c>
      <c r="AP124" s="50">
        <f>AE121+AG121+AI121</f>
        <v>0</v>
      </c>
      <c r="AQ124" s="158"/>
      <c r="AT124" s="14"/>
      <c r="AU124" s="14"/>
      <c r="AV124" s="14"/>
      <c r="AW124" s="14"/>
    </row>
    <row r="125" spans="1:49" ht="31.5" customHeight="1">
      <c r="A125" s="392"/>
      <c r="B125" s="203" t="s">
        <v>304</v>
      </c>
      <c r="C125" s="206" t="s">
        <v>305</v>
      </c>
      <c r="D125" s="206"/>
      <c r="E125" s="207" t="s">
        <v>306</v>
      </c>
      <c r="F125" s="207" t="s">
        <v>307</v>
      </c>
      <c r="G125" s="162">
        <v>44682</v>
      </c>
      <c r="H125" s="210">
        <v>44560</v>
      </c>
      <c r="I125" s="165" t="s">
        <v>231</v>
      </c>
      <c r="J125" s="166">
        <v>8.3299999999999999E-2</v>
      </c>
      <c r="K125" s="169">
        <f>J125*(L125+N125+P125+R125+T125+V125+X125+Z125+AB125+AD125+AF125+AH125)</f>
        <v>8.3299999999999999E-2</v>
      </c>
      <c r="L125" s="150"/>
      <c r="M125" s="150"/>
      <c r="N125" s="150"/>
      <c r="O125" s="150"/>
      <c r="P125" s="150"/>
      <c r="Q125" s="150"/>
      <c r="R125" s="150"/>
      <c r="S125" s="150"/>
      <c r="T125" s="150">
        <v>0.125</v>
      </c>
      <c r="U125" s="150">
        <v>0.125</v>
      </c>
      <c r="V125" s="150">
        <v>0.125</v>
      </c>
      <c r="W125" s="150">
        <v>0.125</v>
      </c>
      <c r="X125" s="150">
        <v>0.125</v>
      </c>
      <c r="Y125" s="150">
        <v>0.13</v>
      </c>
      <c r="Z125" s="150">
        <v>0.125</v>
      </c>
      <c r="AA125" s="150">
        <v>0.13</v>
      </c>
      <c r="AB125" s="150">
        <v>0.125</v>
      </c>
      <c r="AC125" s="150">
        <v>0.13</v>
      </c>
      <c r="AD125" s="150">
        <v>0.125</v>
      </c>
      <c r="AE125" s="150"/>
      <c r="AF125" s="150">
        <v>0.125</v>
      </c>
      <c r="AG125" s="150"/>
      <c r="AH125" s="150">
        <v>0.125</v>
      </c>
      <c r="AI125" s="150"/>
      <c r="AJ125" s="200">
        <f>J125*(M125+O125+Q125+S125+U125+W125+Y125+AA125+AC125+AE125+AG125+AI125)</f>
        <v>5.3311999999999998E-2</v>
      </c>
      <c r="AK125" s="185" t="s">
        <v>69</v>
      </c>
      <c r="AL125" s="186"/>
      <c r="AM125" s="187"/>
      <c r="AN125" s="5" t="s">
        <v>69</v>
      </c>
      <c r="AO125" s="5" t="s">
        <v>69</v>
      </c>
      <c r="AP125" s="48">
        <f>M125+O125+Q125</f>
        <v>0</v>
      </c>
      <c r="AQ125" s="156">
        <f>SUM(AP125:AP128)</f>
        <v>0.64</v>
      </c>
      <c r="AT125" s="14"/>
      <c r="AU125" s="14"/>
      <c r="AV125" s="14"/>
      <c r="AW125" s="14"/>
    </row>
    <row r="126" spans="1:49" ht="31.5" customHeight="1" thickBot="1">
      <c r="A126" s="392"/>
      <c r="B126" s="204"/>
      <c r="C126" s="206"/>
      <c r="D126" s="206"/>
      <c r="E126" s="208"/>
      <c r="F126" s="208"/>
      <c r="G126" s="163"/>
      <c r="H126" s="211"/>
      <c r="I126" s="165"/>
      <c r="J126" s="167"/>
      <c r="K126" s="170"/>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201"/>
      <c r="AK126" s="197" t="s">
        <v>308</v>
      </c>
      <c r="AL126" s="198"/>
      <c r="AM126" s="199"/>
      <c r="AN126" s="99" t="s">
        <v>309</v>
      </c>
      <c r="AO126" s="99" t="s">
        <v>310</v>
      </c>
      <c r="AP126" s="47">
        <f>S125+U125+W125</f>
        <v>0.25</v>
      </c>
      <c r="AQ126" s="157"/>
      <c r="AT126" s="14"/>
      <c r="AU126" s="14"/>
      <c r="AV126" s="14"/>
      <c r="AW126" s="14"/>
    </row>
    <row r="127" spans="1:49" ht="31.5" customHeight="1" thickBot="1">
      <c r="A127" s="392"/>
      <c r="B127" s="204"/>
      <c r="C127" s="206"/>
      <c r="D127" s="206"/>
      <c r="E127" s="208"/>
      <c r="F127" s="208"/>
      <c r="G127" s="163"/>
      <c r="H127" s="211"/>
      <c r="I127" s="165"/>
      <c r="J127" s="167"/>
      <c r="K127" s="170"/>
      <c r="L127" s="151"/>
      <c r="M127" s="151"/>
      <c r="N127" s="151"/>
      <c r="O127" s="151"/>
      <c r="P127" s="151"/>
      <c r="Q127" s="151"/>
      <c r="R127" s="151"/>
      <c r="S127" s="151"/>
      <c r="T127" s="151"/>
      <c r="U127" s="151"/>
      <c r="V127" s="151"/>
      <c r="W127" s="151"/>
      <c r="X127" s="151"/>
      <c r="Y127" s="151"/>
      <c r="Z127" s="151"/>
      <c r="AA127" s="151"/>
      <c r="AB127" s="151"/>
      <c r="AC127" s="151"/>
      <c r="AD127" s="151"/>
      <c r="AE127" s="151"/>
      <c r="AF127" s="151"/>
      <c r="AG127" s="151"/>
      <c r="AH127" s="151"/>
      <c r="AI127" s="151"/>
      <c r="AJ127" s="201"/>
      <c r="AK127" s="191" t="s">
        <v>311</v>
      </c>
      <c r="AL127" s="192"/>
      <c r="AM127" s="193"/>
      <c r="AN127" s="119" t="s">
        <v>312</v>
      </c>
      <c r="AO127" s="119" t="s">
        <v>313</v>
      </c>
      <c r="AP127" s="47">
        <f>Y125+AA125+AC125</f>
        <v>0.39</v>
      </c>
      <c r="AQ127" s="157"/>
      <c r="AT127" s="14"/>
      <c r="AU127" s="14"/>
      <c r="AV127" s="14"/>
      <c r="AW127" s="14"/>
    </row>
    <row r="128" spans="1:49" ht="31.5" customHeight="1" thickBot="1">
      <c r="A128" s="392"/>
      <c r="B128" s="205"/>
      <c r="C128" s="206"/>
      <c r="D128" s="206"/>
      <c r="E128" s="209"/>
      <c r="F128" s="209"/>
      <c r="G128" s="164"/>
      <c r="H128" s="212"/>
      <c r="I128" s="165"/>
      <c r="J128" s="168"/>
      <c r="K128" s="171"/>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202"/>
      <c r="AK128" s="194" t="s">
        <v>76</v>
      </c>
      <c r="AL128" s="195"/>
      <c r="AM128" s="196"/>
      <c r="AN128" s="49" t="s">
        <v>76</v>
      </c>
      <c r="AO128" s="49" t="s">
        <v>76</v>
      </c>
      <c r="AP128" s="50">
        <f>AE125+AG125+AI125</f>
        <v>0</v>
      </c>
      <c r="AQ128" s="158"/>
      <c r="AT128" s="14"/>
      <c r="AU128" s="14"/>
      <c r="AV128" s="14"/>
      <c r="AW128" s="14"/>
    </row>
    <row r="129" spans="1:49" ht="31.5" customHeight="1">
      <c r="A129" s="392"/>
      <c r="B129" s="203" t="s">
        <v>314</v>
      </c>
      <c r="C129" s="179" t="s">
        <v>315</v>
      </c>
      <c r="D129" s="180"/>
      <c r="E129" s="159" t="s">
        <v>316</v>
      </c>
      <c r="F129" s="159" t="s">
        <v>317</v>
      </c>
      <c r="G129" s="162">
        <v>44743</v>
      </c>
      <c r="H129" s="162">
        <v>44772</v>
      </c>
      <c r="I129" s="165" t="s">
        <v>231</v>
      </c>
      <c r="J129" s="166">
        <v>8.3299999999999999E-2</v>
      </c>
      <c r="K129" s="169">
        <f>J129*(L129+N129+P129+R129+T129+V129+X129+Z129+AB129+AD129+AF129+AH129)</f>
        <v>8.3299999999999999E-2</v>
      </c>
      <c r="L129" s="150"/>
      <c r="M129" s="150"/>
      <c r="N129" s="150"/>
      <c r="O129" s="150"/>
      <c r="P129" s="150"/>
      <c r="Q129" s="150"/>
      <c r="R129" s="150"/>
      <c r="S129" s="150"/>
      <c r="T129" s="150"/>
      <c r="U129" s="150"/>
      <c r="V129" s="150"/>
      <c r="W129" s="150"/>
      <c r="X129" s="150">
        <v>1</v>
      </c>
      <c r="Y129" s="150">
        <v>1</v>
      </c>
      <c r="Z129" s="150"/>
      <c r="AA129" s="150"/>
      <c r="AB129" s="150"/>
      <c r="AC129" s="150"/>
      <c r="AD129" s="150"/>
      <c r="AE129" s="150"/>
      <c r="AF129" s="150"/>
      <c r="AG129" s="150"/>
      <c r="AH129" s="150"/>
      <c r="AI129" s="150"/>
      <c r="AJ129" s="200">
        <f>J129*(M129+O129+Q129+S129+U129+W129+Y129+AA129+AC129+AE129+AG129+AI129)</f>
        <v>8.3299999999999999E-2</v>
      </c>
      <c r="AK129" s="185" t="s">
        <v>69</v>
      </c>
      <c r="AL129" s="186"/>
      <c r="AM129" s="187"/>
      <c r="AN129" s="5" t="s">
        <v>69</v>
      </c>
      <c r="AO129" s="5" t="s">
        <v>69</v>
      </c>
      <c r="AP129" s="48">
        <f>M129+O129+Q129</f>
        <v>0</v>
      </c>
      <c r="AQ129" s="156">
        <f>SUM(AP129:AP132)</f>
        <v>1</v>
      </c>
      <c r="AT129" s="14"/>
      <c r="AU129" s="14"/>
      <c r="AV129" s="14"/>
      <c r="AW129" s="14"/>
    </row>
    <row r="130" spans="1:49" ht="31.5" customHeight="1" thickBot="1">
      <c r="A130" s="392"/>
      <c r="B130" s="204"/>
      <c r="C130" s="181"/>
      <c r="D130" s="182"/>
      <c r="E130" s="160"/>
      <c r="F130" s="160"/>
      <c r="G130" s="163"/>
      <c r="H130" s="163"/>
      <c r="I130" s="165"/>
      <c r="J130" s="167"/>
      <c r="K130" s="170"/>
      <c r="L130" s="151"/>
      <c r="M130" s="151"/>
      <c r="N130" s="151"/>
      <c r="O130" s="151"/>
      <c r="P130" s="151"/>
      <c r="Q130" s="151"/>
      <c r="R130" s="151"/>
      <c r="S130" s="151"/>
      <c r="T130" s="151"/>
      <c r="U130" s="151"/>
      <c r="V130" s="151"/>
      <c r="W130" s="151"/>
      <c r="X130" s="151"/>
      <c r="Y130" s="151"/>
      <c r="Z130" s="151"/>
      <c r="AA130" s="151"/>
      <c r="AB130" s="151"/>
      <c r="AC130" s="151"/>
      <c r="AD130" s="151"/>
      <c r="AE130" s="151"/>
      <c r="AF130" s="151"/>
      <c r="AG130" s="151"/>
      <c r="AH130" s="151"/>
      <c r="AI130" s="151"/>
      <c r="AJ130" s="201"/>
      <c r="AK130" s="188" t="s">
        <v>204</v>
      </c>
      <c r="AL130" s="189"/>
      <c r="AM130" s="190"/>
      <c r="AN130" s="46" t="s">
        <v>204</v>
      </c>
      <c r="AO130" s="46" t="s">
        <v>204</v>
      </c>
      <c r="AP130" s="47">
        <f>S129+U129+W129</f>
        <v>0</v>
      </c>
      <c r="AQ130" s="157"/>
      <c r="AT130" s="14"/>
      <c r="AU130" s="14"/>
      <c r="AV130" s="14"/>
      <c r="AW130" s="14"/>
    </row>
    <row r="131" spans="1:49" ht="31.5" customHeight="1" thickBot="1">
      <c r="A131" s="392"/>
      <c r="B131" s="204"/>
      <c r="C131" s="181"/>
      <c r="D131" s="182"/>
      <c r="E131" s="160"/>
      <c r="F131" s="160"/>
      <c r="G131" s="163"/>
      <c r="H131" s="163"/>
      <c r="I131" s="165"/>
      <c r="J131" s="167"/>
      <c r="K131" s="170"/>
      <c r="L131" s="151"/>
      <c r="M131" s="151"/>
      <c r="N131" s="151"/>
      <c r="O131" s="151"/>
      <c r="P131" s="151"/>
      <c r="Q131" s="151"/>
      <c r="R131" s="151"/>
      <c r="S131" s="151"/>
      <c r="T131" s="151"/>
      <c r="U131" s="151"/>
      <c r="V131" s="151"/>
      <c r="W131" s="151"/>
      <c r="X131" s="151"/>
      <c r="Y131" s="151"/>
      <c r="Z131" s="151"/>
      <c r="AA131" s="151"/>
      <c r="AB131" s="151"/>
      <c r="AC131" s="151"/>
      <c r="AD131" s="151"/>
      <c r="AE131" s="151"/>
      <c r="AF131" s="151"/>
      <c r="AG131" s="151"/>
      <c r="AH131" s="151"/>
      <c r="AI131" s="151"/>
      <c r="AJ131" s="201"/>
      <c r="AK131" s="191" t="s">
        <v>318</v>
      </c>
      <c r="AL131" s="192"/>
      <c r="AM131" s="193"/>
      <c r="AN131" s="119" t="s">
        <v>319</v>
      </c>
      <c r="AO131" s="119" t="s">
        <v>320</v>
      </c>
      <c r="AP131" s="47">
        <f>Y129+AA129+AC129</f>
        <v>1</v>
      </c>
      <c r="AQ131" s="157"/>
      <c r="AT131" s="14"/>
      <c r="AU131" s="14"/>
      <c r="AV131" s="14"/>
      <c r="AW131" s="14"/>
    </row>
    <row r="132" spans="1:49" ht="31.5" customHeight="1" thickBot="1">
      <c r="A132" s="392"/>
      <c r="B132" s="205"/>
      <c r="C132" s="183"/>
      <c r="D132" s="184"/>
      <c r="E132" s="161"/>
      <c r="F132" s="161"/>
      <c r="G132" s="164"/>
      <c r="H132" s="164"/>
      <c r="I132" s="165"/>
      <c r="J132" s="168"/>
      <c r="K132" s="171"/>
      <c r="L132" s="152"/>
      <c r="M132" s="152"/>
      <c r="N132" s="152"/>
      <c r="O132" s="152"/>
      <c r="P132" s="152"/>
      <c r="Q132" s="152"/>
      <c r="R132" s="152"/>
      <c r="S132" s="152"/>
      <c r="T132" s="152"/>
      <c r="U132" s="152"/>
      <c r="V132" s="152"/>
      <c r="W132" s="152"/>
      <c r="X132" s="152"/>
      <c r="Y132" s="152"/>
      <c r="Z132" s="152"/>
      <c r="AA132" s="152"/>
      <c r="AB132" s="152"/>
      <c r="AC132" s="152"/>
      <c r="AD132" s="152"/>
      <c r="AE132" s="152"/>
      <c r="AF132" s="152"/>
      <c r="AG132" s="152"/>
      <c r="AH132" s="152"/>
      <c r="AI132" s="152"/>
      <c r="AJ132" s="202"/>
      <c r="AK132" s="194" t="s">
        <v>76</v>
      </c>
      <c r="AL132" s="195"/>
      <c r="AM132" s="196"/>
      <c r="AN132" s="49" t="s">
        <v>76</v>
      </c>
      <c r="AO132" s="49" t="s">
        <v>76</v>
      </c>
      <c r="AP132" s="50">
        <f>AE129+AG129+AI129</f>
        <v>0</v>
      </c>
      <c r="AQ132" s="158"/>
      <c r="AT132" s="14"/>
      <c r="AU132" s="14"/>
      <c r="AV132" s="14"/>
      <c r="AW132" s="14"/>
    </row>
    <row r="133" spans="1:49" ht="31.5" customHeight="1">
      <c r="A133" s="392"/>
      <c r="B133" s="203" t="s">
        <v>321</v>
      </c>
      <c r="C133" s="179" t="s">
        <v>322</v>
      </c>
      <c r="D133" s="180"/>
      <c r="E133" s="245" t="s">
        <v>323</v>
      </c>
      <c r="F133" s="241" t="s">
        <v>324</v>
      </c>
      <c r="G133" s="162">
        <v>44743</v>
      </c>
      <c r="H133" s="162">
        <v>44895</v>
      </c>
      <c r="I133" s="165" t="s">
        <v>231</v>
      </c>
      <c r="J133" s="166">
        <v>8.3299999999999999E-2</v>
      </c>
      <c r="K133" s="169">
        <f>J133*(L133+N133+P133+R133+T133+V133+X133+Z133+AB133+AD133+AF133+AH133)</f>
        <v>8.3299999999999999E-2</v>
      </c>
      <c r="L133" s="150"/>
      <c r="M133" s="150"/>
      <c r="N133" s="150"/>
      <c r="O133" s="150"/>
      <c r="P133" s="150"/>
      <c r="Q133" s="150"/>
      <c r="R133" s="150"/>
      <c r="S133" s="150"/>
      <c r="T133" s="150"/>
      <c r="U133" s="150"/>
      <c r="V133" s="150"/>
      <c r="W133" s="150"/>
      <c r="X133" s="150">
        <v>0.2</v>
      </c>
      <c r="Y133" s="150">
        <v>0.05</v>
      </c>
      <c r="Z133" s="150">
        <v>0.2</v>
      </c>
      <c r="AA133" s="150">
        <v>0.05</v>
      </c>
      <c r="AB133" s="150">
        <v>0.2</v>
      </c>
      <c r="AC133" s="150">
        <v>0.05</v>
      </c>
      <c r="AD133" s="150">
        <v>0.2</v>
      </c>
      <c r="AE133" s="150"/>
      <c r="AF133" s="150">
        <v>0.2</v>
      </c>
      <c r="AG133" s="150"/>
      <c r="AH133" s="150"/>
      <c r="AI133" s="150"/>
      <c r="AJ133" s="200">
        <f>J133*(M133+O133+Q133+S133+U133+W133+Y133+AA133+AC133+AE133+AG133+AI133)</f>
        <v>1.2495000000000001E-2</v>
      </c>
      <c r="AK133" s="185" t="s">
        <v>69</v>
      </c>
      <c r="AL133" s="186"/>
      <c r="AM133" s="187"/>
      <c r="AN133" s="5" t="s">
        <v>69</v>
      </c>
      <c r="AO133" s="5" t="s">
        <v>69</v>
      </c>
      <c r="AP133" s="48">
        <f>M133+O133+Q133</f>
        <v>0</v>
      </c>
      <c r="AQ133" s="156">
        <f>SUM(AP133:AP136)</f>
        <v>0.15000000000000002</v>
      </c>
      <c r="AT133" s="14"/>
      <c r="AU133" s="14"/>
      <c r="AV133" s="14"/>
      <c r="AW133" s="14"/>
    </row>
    <row r="134" spans="1:49" ht="31.5" customHeight="1" thickBot="1">
      <c r="A134" s="392"/>
      <c r="B134" s="204"/>
      <c r="C134" s="181"/>
      <c r="D134" s="182"/>
      <c r="E134" s="242"/>
      <c r="F134" s="242"/>
      <c r="G134" s="163"/>
      <c r="H134" s="163"/>
      <c r="I134" s="165"/>
      <c r="J134" s="167"/>
      <c r="K134" s="170"/>
      <c r="L134" s="151"/>
      <c r="M134" s="151"/>
      <c r="N134" s="151"/>
      <c r="O134" s="151"/>
      <c r="P134" s="151"/>
      <c r="Q134" s="151"/>
      <c r="R134" s="151"/>
      <c r="S134" s="151"/>
      <c r="T134" s="151"/>
      <c r="U134" s="151"/>
      <c r="V134" s="151"/>
      <c r="W134" s="151"/>
      <c r="X134" s="151"/>
      <c r="Y134" s="151"/>
      <c r="Z134" s="151"/>
      <c r="AA134" s="151"/>
      <c r="AB134" s="151"/>
      <c r="AC134" s="151"/>
      <c r="AD134" s="151"/>
      <c r="AE134" s="151"/>
      <c r="AF134" s="151"/>
      <c r="AG134" s="151"/>
      <c r="AH134" s="151"/>
      <c r="AI134" s="151"/>
      <c r="AJ134" s="201"/>
      <c r="AK134" s="188" t="s">
        <v>204</v>
      </c>
      <c r="AL134" s="189"/>
      <c r="AM134" s="190"/>
      <c r="AN134" s="46" t="s">
        <v>204</v>
      </c>
      <c r="AO134" s="46" t="s">
        <v>204</v>
      </c>
      <c r="AP134" s="47">
        <f>S133+U133+W133</f>
        <v>0</v>
      </c>
      <c r="AQ134" s="157"/>
      <c r="AT134" s="14"/>
      <c r="AU134" s="14"/>
      <c r="AV134" s="14"/>
      <c r="AW134" s="14"/>
    </row>
    <row r="135" spans="1:49" ht="31.5" customHeight="1" thickBot="1">
      <c r="A135" s="392"/>
      <c r="B135" s="204"/>
      <c r="C135" s="181"/>
      <c r="D135" s="182"/>
      <c r="E135" s="242"/>
      <c r="F135" s="242"/>
      <c r="G135" s="163"/>
      <c r="H135" s="163"/>
      <c r="I135" s="165"/>
      <c r="J135" s="167"/>
      <c r="K135" s="170"/>
      <c r="L135" s="151"/>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c r="AH135" s="151"/>
      <c r="AI135" s="151"/>
      <c r="AJ135" s="201"/>
      <c r="AK135" s="191" t="s">
        <v>325</v>
      </c>
      <c r="AL135" s="192"/>
      <c r="AM135" s="193"/>
      <c r="AN135" s="119" t="s">
        <v>326</v>
      </c>
      <c r="AO135" s="119" t="s">
        <v>327</v>
      </c>
      <c r="AP135" s="47">
        <f>Y133+AA133+AC133</f>
        <v>0.15000000000000002</v>
      </c>
      <c r="AQ135" s="157"/>
      <c r="AT135" s="14"/>
      <c r="AU135" s="14"/>
      <c r="AV135" s="14"/>
      <c r="AW135" s="14"/>
    </row>
    <row r="136" spans="1:49" ht="31.5" customHeight="1" thickBot="1">
      <c r="A136" s="392"/>
      <c r="B136" s="205"/>
      <c r="C136" s="183"/>
      <c r="D136" s="184"/>
      <c r="E136" s="243"/>
      <c r="F136" s="243"/>
      <c r="G136" s="164"/>
      <c r="H136" s="164"/>
      <c r="I136" s="165"/>
      <c r="J136" s="168"/>
      <c r="K136" s="171"/>
      <c r="L136" s="152"/>
      <c r="M136" s="152"/>
      <c r="N136" s="152"/>
      <c r="O136" s="152"/>
      <c r="P136" s="152"/>
      <c r="Q136" s="152"/>
      <c r="R136" s="152"/>
      <c r="S136" s="152"/>
      <c r="T136" s="152"/>
      <c r="U136" s="152"/>
      <c r="V136" s="152"/>
      <c r="W136" s="152"/>
      <c r="X136" s="152"/>
      <c r="Y136" s="152"/>
      <c r="Z136" s="152"/>
      <c r="AA136" s="152"/>
      <c r="AB136" s="152"/>
      <c r="AC136" s="152"/>
      <c r="AD136" s="152"/>
      <c r="AE136" s="152"/>
      <c r="AF136" s="152"/>
      <c r="AG136" s="152"/>
      <c r="AH136" s="152"/>
      <c r="AI136" s="152"/>
      <c r="AJ136" s="202"/>
      <c r="AK136" s="194" t="s">
        <v>76</v>
      </c>
      <c r="AL136" s="195"/>
      <c r="AM136" s="196"/>
      <c r="AN136" s="49" t="s">
        <v>76</v>
      </c>
      <c r="AO136" s="49" t="s">
        <v>76</v>
      </c>
      <c r="AP136" s="50">
        <f>AE133+AG133+AI133</f>
        <v>0</v>
      </c>
      <c r="AQ136" s="158"/>
      <c r="AT136" s="14"/>
      <c r="AU136" s="14"/>
      <c r="AV136" s="14"/>
      <c r="AW136" s="14"/>
    </row>
    <row r="137" spans="1:49" ht="31.5" customHeight="1">
      <c r="A137" s="392"/>
      <c r="B137" s="203" t="s">
        <v>328</v>
      </c>
      <c r="C137" s="206" t="s">
        <v>329</v>
      </c>
      <c r="D137" s="206"/>
      <c r="E137" s="244" t="s">
        <v>330</v>
      </c>
      <c r="F137" s="244" t="s">
        <v>331</v>
      </c>
      <c r="G137" s="400">
        <v>44743</v>
      </c>
      <c r="H137" s="403">
        <v>44834</v>
      </c>
      <c r="I137" s="165" t="s">
        <v>231</v>
      </c>
      <c r="J137" s="166">
        <v>8.3299999999999999E-2</v>
      </c>
      <c r="K137" s="169">
        <f>J137*(L137+N137+P137+R137+T137+V137+X137+Z137+AB137+AD137+AF137+AH137)</f>
        <v>8.3299999999999999E-2</v>
      </c>
      <c r="L137" s="213"/>
      <c r="M137" s="150"/>
      <c r="N137" s="214"/>
      <c r="O137" s="150"/>
      <c r="P137" s="150"/>
      <c r="Q137" s="150"/>
      <c r="R137" s="150"/>
      <c r="S137" s="150"/>
      <c r="T137" s="150"/>
      <c r="U137" s="150"/>
      <c r="V137" s="150"/>
      <c r="W137" s="150"/>
      <c r="X137" s="150">
        <v>0.5</v>
      </c>
      <c r="Y137" s="150">
        <v>0</v>
      </c>
      <c r="Z137" s="150"/>
      <c r="AA137" s="150"/>
      <c r="AB137" s="150">
        <v>0.5</v>
      </c>
      <c r="AC137" s="150">
        <v>0</v>
      </c>
      <c r="AD137" s="150"/>
      <c r="AE137" s="150"/>
      <c r="AF137" s="150"/>
      <c r="AG137" s="150"/>
      <c r="AH137" s="150"/>
      <c r="AI137" s="150"/>
      <c r="AJ137" s="200">
        <f>J137*(M137+O137+Q137+S137+U137+W137+Y137+AA137+AC137+AE137+AG137+AI137)</f>
        <v>0</v>
      </c>
      <c r="AK137" s="185" t="s">
        <v>69</v>
      </c>
      <c r="AL137" s="186"/>
      <c r="AM137" s="187"/>
      <c r="AN137" s="5" t="s">
        <v>69</v>
      </c>
      <c r="AO137" s="5" t="s">
        <v>69</v>
      </c>
      <c r="AP137" s="48">
        <f>M137+O137+Q137</f>
        <v>0</v>
      </c>
      <c r="AQ137" s="156">
        <f>SUM(AP137:AP140)</f>
        <v>0</v>
      </c>
      <c r="AT137" s="14"/>
      <c r="AU137" s="14"/>
      <c r="AV137" s="14"/>
      <c r="AW137" s="14"/>
    </row>
    <row r="138" spans="1:49" ht="31.5" customHeight="1" thickBot="1">
      <c r="A138" s="392"/>
      <c r="B138" s="204"/>
      <c r="C138" s="206"/>
      <c r="D138" s="206"/>
      <c r="E138" s="244"/>
      <c r="F138" s="244"/>
      <c r="G138" s="401"/>
      <c r="H138" s="403"/>
      <c r="I138" s="165"/>
      <c r="J138" s="167"/>
      <c r="K138" s="170"/>
      <c r="L138" s="213"/>
      <c r="M138" s="151"/>
      <c r="N138" s="215"/>
      <c r="O138" s="151"/>
      <c r="P138" s="151"/>
      <c r="Q138" s="151"/>
      <c r="R138" s="151"/>
      <c r="S138" s="151"/>
      <c r="T138" s="151"/>
      <c r="U138" s="151"/>
      <c r="V138" s="151"/>
      <c r="W138" s="151"/>
      <c r="X138" s="151"/>
      <c r="Y138" s="151"/>
      <c r="Z138" s="151"/>
      <c r="AA138" s="151"/>
      <c r="AB138" s="151"/>
      <c r="AC138" s="151"/>
      <c r="AD138" s="151"/>
      <c r="AE138" s="151"/>
      <c r="AF138" s="151"/>
      <c r="AG138" s="151"/>
      <c r="AH138" s="151"/>
      <c r="AI138" s="151"/>
      <c r="AJ138" s="201"/>
      <c r="AK138" s="188" t="s">
        <v>204</v>
      </c>
      <c r="AL138" s="189"/>
      <c r="AM138" s="190"/>
      <c r="AN138" s="46" t="s">
        <v>204</v>
      </c>
      <c r="AO138" s="46" t="s">
        <v>204</v>
      </c>
      <c r="AP138" s="47">
        <f>S137+U137+W137</f>
        <v>0</v>
      </c>
      <c r="AQ138" s="157"/>
      <c r="AT138" s="14"/>
      <c r="AU138" s="14"/>
      <c r="AV138" s="14"/>
      <c r="AW138" s="14"/>
    </row>
    <row r="139" spans="1:49" ht="31.5" customHeight="1" thickBot="1">
      <c r="A139" s="392"/>
      <c r="B139" s="204"/>
      <c r="C139" s="206"/>
      <c r="D139" s="206"/>
      <c r="E139" s="244"/>
      <c r="F139" s="244"/>
      <c r="G139" s="401"/>
      <c r="H139" s="403"/>
      <c r="I139" s="165"/>
      <c r="J139" s="167"/>
      <c r="K139" s="170"/>
      <c r="L139" s="213"/>
      <c r="M139" s="151"/>
      <c r="N139" s="215"/>
      <c r="O139" s="151"/>
      <c r="P139" s="151"/>
      <c r="Q139" s="151"/>
      <c r="R139" s="151"/>
      <c r="S139" s="151"/>
      <c r="T139" s="151"/>
      <c r="U139" s="151"/>
      <c r="V139" s="151"/>
      <c r="W139" s="151"/>
      <c r="X139" s="151"/>
      <c r="Y139" s="151"/>
      <c r="Z139" s="151"/>
      <c r="AA139" s="151"/>
      <c r="AB139" s="151"/>
      <c r="AC139" s="151"/>
      <c r="AD139" s="151"/>
      <c r="AE139" s="151"/>
      <c r="AF139" s="151"/>
      <c r="AG139" s="151"/>
      <c r="AH139" s="151"/>
      <c r="AI139" s="151"/>
      <c r="AJ139" s="201"/>
      <c r="AK139" s="191" t="s">
        <v>296</v>
      </c>
      <c r="AL139" s="192"/>
      <c r="AM139" s="193"/>
      <c r="AN139" s="119" t="s">
        <v>332</v>
      </c>
      <c r="AO139" s="119" t="s">
        <v>269</v>
      </c>
      <c r="AP139" s="47">
        <f>Y137+AA137+AC137</f>
        <v>0</v>
      </c>
      <c r="AQ139" s="157"/>
      <c r="AT139" s="14"/>
      <c r="AU139" s="14"/>
      <c r="AV139" s="14"/>
      <c r="AW139" s="14"/>
    </row>
    <row r="140" spans="1:49" ht="31.5" customHeight="1" thickBot="1">
      <c r="A140" s="392"/>
      <c r="B140" s="205"/>
      <c r="C140" s="206"/>
      <c r="D140" s="206"/>
      <c r="E140" s="244"/>
      <c r="F140" s="244"/>
      <c r="G140" s="402"/>
      <c r="H140" s="403"/>
      <c r="I140" s="165"/>
      <c r="J140" s="168"/>
      <c r="K140" s="171"/>
      <c r="L140" s="213"/>
      <c r="M140" s="152"/>
      <c r="N140" s="216"/>
      <c r="O140" s="152"/>
      <c r="P140" s="152"/>
      <c r="Q140" s="152"/>
      <c r="R140" s="152"/>
      <c r="S140" s="152"/>
      <c r="T140" s="152"/>
      <c r="U140" s="152"/>
      <c r="V140" s="152"/>
      <c r="W140" s="152"/>
      <c r="X140" s="152"/>
      <c r="Y140" s="152"/>
      <c r="Z140" s="152"/>
      <c r="AA140" s="152"/>
      <c r="AB140" s="152"/>
      <c r="AC140" s="152"/>
      <c r="AD140" s="152"/>
      <c r="AE140" s="152"/>
      <c r="AF140" s="152"/>
      <c r="AG140" s="152"/>
      <c r="AH140" s="152"/>
      <c r="AI140" s="152"/>
      <c r="AJ140" s="202"/>
      <c r="AK140" s="194" t="s">
        <v>76</v>
      </c>
      <c r="AL140" s="195"/>
      <c r="AM140" s="196"/>
      <c r="AN140" s="49" t="s">
        <v>76</v>
      </c>
      <c r="AO140" s="49" t="s">
        <v>76</v>
      </c>
      <c r="AP140" s="50">
        <f>AE137+AG137+AI137</f>
        <v>0</v>
      </c>
      <c r="AQ140" s="158"/>
      <c r="AT140" s="14"/>
      <c r="AU140" s="14"/>
      <c r="AV140" s="14"/>
      <c r="AW140" s="14"/>
    </row>
    <row r="141" spans="1:49" ht="31.5" customHeight="1">
      <c r="A141" s="392"/>
      <c r="B141" s="203" t="s">
        <v>333</v>
      </c>
      <c r="C141" s="206" t="s">
        <v>334</v>
      </c>
      <c r="D141" s="206"/>
      <c r="E141" s="244" t="s">
        <v>335</v>
      </c>
      <c r="F141" s="244" t="s">
        <v>336</v>
      </c>
      <c r="G141" s="400">
        <v>44743</v>
      </c>
      <c r="H141" s="403">
        <v>44834</v>
      </c>
      <c r="I141" s="165" t="s">
        <v>231</v>
      </c>
      <c r="J141" s="166">
        <v>8.4000000000000005E-2</v>
      </c>
      <c r="K141" s="169">
        <f>J141*(L141+N141+P141+R141+T141+V141+X141+Z141+AB141+AD141+AF141+AH141)</f>
        <v>8.4000000000000005E-2</v>
      </c>
      <c r="L141" s="213"/>
      <c r="M141" s="150"/>
      <c r="N141" s="214"/>
      <c r="O141" s="150"/>
      <c r="P141" s="150"/>
      <c r="Q141" s="150"/>
      <c r="R141" s="150"/>
      <c r="S141" s="150"/>
      <c r="T141" s="150"/>
      <c r="U141" s="150"/>
      <c r="V141" s="150"/>
      <c r="W141" s="150"/>
      <c r="X141" s="150">
        <v>0.5</v>
      </c>
      <c r="Y141" s="150">
        <v>0.5</v>
      </c>
      <c r="Z141" s="150"/>
      <c r="AA141" s="150"/>
      <c r="AB141" s="150">
        <v>0.5</v>
      </c>
      <c r="AC141" s="150">
        <v>0</v>
      </c>
      <c r="AD141" s="150"/>
      <c r="AE141" s="150"/>
      <c r="AF141" s="150"/>
      <c r="AG141" s="150"/>
      <c r="AH141" s="150"/>
      <c r="AI141" s="150"/>
      <c r="AJ141" s="200">
        <f>J141*(M141+O141+Q141+S141+U141+W141+Y141+AA141+AC141+AE141+AG141+AI141)</f>
        <v>4.2000000000000003E-2</v>
      </c>
      <c r="AK141" s="185" t="s">
        <v>69</v>
      </c>
      <c r="AL141" s="186"/>
      <c r="AM141" s="187"/>
      <c r="AN141" s="5" t="s">
        <v>69</v>
      </c>
      <c r="AO141" s="5" t="s">
        <v>69</v>
      </c>
      <c r="AP141" s="48">
        <f>M141+O141+Q141</f>
        <v>0</v>
      </c>
      <c r="AQ141" s="156">
        <f>SUM(AP141:AP144)</f>
        <v>0.5</v>
      </c>
      <c r="AT141" s="14"/>
      <c r="AU141" s="14"/>
      <c r="AV141" s="14"/>
      <c r="AW141" s="14"/>
    </row>
    <row r="142" spans="1:49" ht="31.5" customHeight="1" thickBot="1">
      <c r="A142" s="392"/>
      <c r="B142" s="204"/>
      <c r="C142" s="206"/>
      <c r="D142" s="206"/>
      <c r="E142" s="244"/>
      <c r="F142" s="244"/>
      <c r="G142" s="401"/>
      <c r="H142" s="403"/>
      <c r="I142" s="165"/>
      <c r="J142" s="167"/>
      <c r="K142" s="170"/>
      <c r="L142" s="213"/>
      <c r="M142" s="151"/>
      <c r="N142" s="215"/>
      <c r="O142" s="151"/>
      <c r="P142" s="151"/>
      <c r="Q142" s="151"/>
      <c r="R142" s="151"/>
      <c r="S142" s="151"/>
      <c r="T142" s="151"/>
      <c r="U142" s="151"/>
      <c r="V142" s="151"/>
      <c r="W142" s="151"/>
      <c r="X142" s="151"/>
      <c r="Y142" s="151"/>
      <c r="Z142" s="151"/>
      <c r="AA142" s="151"/>
      <c r="AB142" s="151"/>
      <c r="AC142" s="151"/>
      <c r="AD142" s="151"/>
      <c r="AE142" s="151"/>
      <c r="AF142" s="151"/>
      <c r="AG142" s="151"/>
      <c r="AH142" s="151"/>
      <c r="AI142" s="151"/>
      <c r="AJ142" s="201"/>
      <c r="AK142" s="188" t="s">
        <v>204</v>
      </c>
      <c r="AL142" s="189"/>
      <c r="AM142" s="190"/>
      <c r="AN142" s="46" t="s">
        <v>204</v>
      </c>
      <c r="AO142" s="46" t="s">
        <v>204</v>
      </c>
      <c r="AP142" s="47">
        <f>S141+U141+W141</f>
        <v>0</v>
      </c>
      <c r="AQ142" s="157"/>
      <c r="AT142" s="14"/>
      <c r="AU142" s="14"/>
      <c r="AV142" s="14"/>
      <c r="AW142" s="14"/>
    </row>
    <row r="143" spans="1:49" ht="31.5" customHeight="1" thickBot="1">
      <c r="A143" s="392"/>
      <c r="B143" s="204"/>
      <c r="C143" s="206"/>
      <c r="D143" s="206"/>
      <c r="E143" s="244"/>
      <c r="F143" s="244"/>
      <c r="G143" s="401"/>
      <c r="H143" s="403"/>
      <c r="I143" s="165"/>
      <c r="J143" s="167"/>
      <c r="K143" s="170"/>
      <c r="L143" s="213"/>
      <c r="M143" s="151"/>
      <c r="N143" s="215"/>
      <c r="O143" s="151"/>
      <c r="P143" s="151"/>
      <c r="Q143" s="151"/>
      <c r="R143" s="151"/>
      <c r="S143" s="151"/>
      <c r="T143" s="151"/>
      <c r="U143" s="151"/>
      <c r="V143" s="151"/>
      <c r="W143" s="151"/>
      <c r="X143" s="151"/>
      <c r="Y143" s="151"/>
      <c r="Z143" s="151"/>
      <c r="AA143" s="151"/>
      <c r="AB143" s="151"/>
      <c r="AC143" s="151"/>
      <c r="AD143" s="151"/>
      <c r="AE143" s="151"/>
      <c r="AF143" s="151"/>
      <c r="AG143" s="151"/>
      <c r="AH143" s="151"/>
      <c r="AI143" s="151"/>
      <c r="AJ143" s="201"/>
      <c r="AK143" s="191" t="s">
        <v>337</v>
      </c>
      <c r="AL143" s="192"/>
      <c r="AM143" s="193"/>
      <c r="AN143" s="119" t="s">
        <v>338</v>
      </c>
      <c r="AO143" s="119" t="s">
        <v>339</v>
      </c>
      <c r="AP143" s="47">
        <f>Y141+AA141+AC141</f>
        <v>0.5</v>
      </c>
      <c r="AQ143" s="157"/>
      <c r="AT143" s="14"/>
      <c r="AU143" s="14"/>
      <c r="AV143" s="14"/>
      <c r="AW143" s="14"/>
    </row>
    <row r="144" spans="1:49" ht="31.5" customHeight="1" thickBot="1">
      <c r="A144" s="392"/>
      <c r="B144" s="205"/>
      <c r="C144" s="206"/>
      <c r="D144" s="206"/>
      <c r="E144" s="244"/>
      <c r="F144" s="244"/>
      <c r="G144" s="402"/>
      <c r="H144" s="403"/>
      <c r="I144" s="165"/>
      <c r="J144" s="168"/>
      <c r="K144" s="171"/>
      <c r="L144" s="213"/>
      <c r="M144" s="152"/>
      <c r="N144" s="216"/>
      <c r="O144" s="152"/>
      <c r="P144" s="152"/>
      <c r="Q144" s="152"/>
      <c r="R144" s="152"/>
      <c r="S144" s="152"/>
      <c r="T144" s="152"/>
      <c r="U144" s="152"/>
      <c r="V144" s="152"/>
      <c r="W144" s="152"/>
      <c r="X144" s="152"/>
      <c r="Y144" s="152"/>
      <c r="Z144" s="152"/>
      <c r="AA144" s="152"/>
      <c r="AB144" s="152"/>
      <c r="AC144" s="152"/>
      <c r="AD144" s="152"/>
      <c r="AE144" s="152"/>
      <c r="AF144" s="152"/>
      <c r="AG144" s="152"/>
      <c r="AH144" s="152"/>
      <c r="AI144" s="152"/>
      <c r="AJ144" s="202"/>
      <c r="AK144" s="194" t="s">
        <v>76</v>
      </c>
      <c r="AL144" s="195"/>
      <c r="AM144" s="196"/>
      <c r="AN144" s="49" t="s">
        <v>76</v>
      </c>
      <c r="AO144" s="49" t="s">
        <v>76</v>
      </c>
      <c r="AP144" s="50">
        <f>AE141+AG141+AI141</f>
        <v>0</v>
      </c>
      <c r="AQ144" s="158"/>
      <c r="AT144" s="14"/>
      <c r="AU144" s="14"/>
      <c r="AV144" s="14"/>
      <c r="AW144" s="14"/>
    </row>
    <row r="145" spans="1:49" ht="31.5" customHeight="1">
      <c r="A145" s="257" t="s">
        <v>340</v>
      </c>
      <c r="B145" s="203" t="s">
        <v>341</v>
      </c>
      <c r="C145" s="159" t="s">
        <v>342</v>
      </c>
      <c r="D145" s="382"/>
      <c r="E145" s="203" t="s">
        <v>343</v>
      </c>
      <c r="F145" s="203" t="s">
        <v>344</v>
      </c>
      <c r="G145" s="229">
        <v>44805</v>
      </c>
      <c r="H145" s="229">
        <v>44895</v>
      </c>
      <c r="I145" s="165" t="s">
        <v>231</v>
      </c>
      <c r="J145" s="213">
        <v>0.5</v>
      </c>
      <c r="K145" s="269">
        <f>J145*(L145+N145+P145+R145+T145+V145+X145+Z145+AB145+AD145+AF145+AH145)</f>
        <v>0.5</v>
      </c>
      <c r="L145" s="269"/>
      <c r="M145" s="150"/>
      <c r="N145" s="150"/>
      <c r="O145" s="150"/>
      <c r="P145" s="150"/>
      <c r="Q145" s="150"/>
      <c r="R145" s="150"/>
      <c r="S145" s="150"/>
      <c r="T145" s="150"/>
      <c r="U145" s="150"/>
      <c r="V145" s="150"/>
      <c r="W145" s="150"/>
      <c r="X145" s="150"/>
      <c r="Y145" s="150"/>
      <c r="Z145" s="150"/>
      <c r="AA145" s="150"/>
      <c r="AB145" s="150">
        <v>0.5</v>
      </c>
      <c r="AC145" s="150">
        <v>0.5</v>
      </c>
      <c r="AD145" s="150"/>
      <c r="AE145" s="150"/>
      <c r="AF145" s="150">
        <v>0.5</v>
      </c>
      <c r="AG145" s="150"/>
      <c r="AH145" s="150"/>
      <c r="AI145" s="150"/>
      <c r="AJ145" s="200">
        <f>J145*(M145+O145+Q145+S145+U145+W145+Y145+AA145+AC145+AE145+AG145+AI145)</f>
        <v>0.25</v>
      </c>
      <c r="AK145" s="185" t="s">
        <v>69</v>
      </c>
      <c r="AL145" s="186"/>
      <c r="AM145" s="187"/>
      <c r="AN145" s="5" t="s">
        <v>69</v>
      </c>
      <c r="AO145" s="5" t="s">
        <v>69</v>
      </c>
      <c r="AP145" s="48">
        <f>M145+O145+Q145</f>
        <v>0</v>
      </c>
      <c r="AQ145" s="156">
        <f>SUM(AP145:AP148)</f>
        <v>0.5</v>
      </c>
      <c r="AT145" s="14"/>
      <c r="AU145" s="14"/>
      <c r="AV145" s="14"/>
      <c r="AW145" s="14"/>
    </row>
    <row r="146" spans="1:49" ht="31.5" customHeight="1" thickBot="1">
      <c r="A146" s="258"/>
      <c r="B146" s="204"/>
      <c r="C146" s="160"/>
      <c r="D146" s="383"/>
      <c r="E146" s="204"/>
      <c r="F146" s="204"/>
      <c r="G146" s="230"/>
      <c r="H146" s="230"/>
      <c r="I146" s="165"/>
      <c r="J146" s="213"/>
      <c r="K146" s="270"/>
      <c r="L146" s="270"/>
      <c r="M146" s="151"/>
      <c r="N146" s="151"/>
      <c r="O146" s="151"/>
      <c r="P146" s="151"/>
      <c r="Q146" s="151"/>
      <c r="R146" s="151"/>
      <c r="S146" s="151"/>
      <c r="T146" s="151"/>
      <c r="U146" s="151"/>
      <c r="V146" s="151"/>
      <c r="W146" s="151"/>
      <c r="X146" s="151"/>
      <c r="Y146" s="151"/>
      <c r="Z146" s="151"/>
      <c r="AA146" s="151"/>
      <c r="AB146" s="151"/>
      <c r="AC146" s="151"/>
      <c r="AD146" s="151"/>
      <c r="AE146" s="151"/>
      <c r="AF146" s="151"/>
      <c r="AG146" s="151"/>
      <c r="AH146" s="151"/>
      <c r="AI146" s="151"/>
      <c r="AJ146" s="201"/>
      <c r="AK146" s="188" t="s">
        <v>204</v>
      </c>
      <c r="AL146" s="189"/>
      <c r="AM146" s="190"/>
      <c r="AN146" s="46" t="s">
        <v>204</v>
      </c>
      <c r="AO146" s="46" t="s">
        <v>204</v>
      </c>
      <c r="AP146" s="47">
        <f>S145+U145+W145</f>
        <v>0</v>
      </c>
      <c r="AQ146" s="157"/>
      <c r="AT146" s="14"/>
      <c r="AU146" s="14"/>
      <c r="AV146" s="14"/>
      <c r="AW146" s="14"/>
    </row>
    <row r="147" spans="1:49" ht="31.5" customHeight="1" thickBot="1">
      <c r="A147" s="258"/>
      <c r="B147" s="204"/>
      <c r="C147" s="160"/>
      <c r="D147" s="383"/>
      <c r="E147" s="204"/>
      <c r="F147" s="204"/>
      <c r="G147" s="230"/>
      <c r="H147" s="230"/>
      <c r="I147" s="165"/>
      <c r="J147" s="213"/>
      <c r="K147" s="270"/>
      <c r="L147" s="270"/>
      <c r="M147" s="151"/>
      <c r="N147" s="151"/>
      <c r="O147" s="151"/>
      <c r="P147" s="151"/>
      <c r="Q147" s="151"/>
      <c r="R147" s="151"/>
      <c r="S147" s="151"/>
      <c r="T147" s="151"/>
      <c r="U147" s="151"/>
      <c r="V147" s="151"/>
      <c r="W147" s="151"/>
      <c r="X147" s="151"/>
      <c r="Y147" s="151"/>
      <c r="Z147" s="151"/>
      <c r="AA147" s="151"/>
      <c r="AB147" s="151"/>
      <c r="AC147" s="151"/>
      <c r="AD147" s="151"/>
      <c r="AE147" s="151"/>
      <c r="AF147" s="151"/>
      <c r="AG147" s="151"/>
      <c r="AH147" s="151"/>
      <c r="AI147" s="151"/>
      <c r="AJ147" s="201"/>
      <c r="AK147" s="191" t="s">
        <v>345</v>
      </c>
      <c r="AL147" s="192"/>
      <c r="AM147" s="193"/>
      <c r="AN147" s="119" t="s">
        <v>346</v>
      </c>
      <c r="AO147" s="119" t="s">
        <v>240</v>
      </c>
      <c r="AP147" s="47">
        <f>Y145+AA145+AC145</f>
        <v>0.5</v>
      </c>
      <c r="AQ147" s="157"/>
      <c r="AT147" s="14"/>
      <c r="AU147" s="14"/>
      <c r="AV147" s="14"/>
      <c r="AW147" s="14"/>
    </row>
    <row r="148" spans="1:49" ht="31.5" customHeight="1" thickBot="1">
      <c r="A148" s="258"/>
      <c r="B148" s="205"/>
      <c r="C148" s="161"/>
      <c r="D148" s="384"/>
      <c r="E148" s="205"/>
      <c r="F148" s="205"/>
      <c r="G148" s="231"/>
      <c r="H148" s="231"/>
      <c r="I148" s="165"/>
      <c r="J148" s="213"/>
      <c r="K148" s="271"/>
      <c r="L148" s="271"/>
      <c r="M148" s="152"/>
      <c r="N148" s="152"/>
      <c r="O148" s="152"/>
      <c r="P148" s="152"/>
      <c r="Q148" s="152"/>
      <c r="R148" s="152"/>
      <c r="S148" s="152"/>
      <c r="T148" s="152"/>
      <c r="U148" s="152"/>
      <c r="V148" s="152"/>
      <c r="W148" s="152"/>
      <c r="X148" s="152"/>
      <c r="Y148" s="152"/>
      <c r="Z148" s="152"/>
      <c r="AA148" s="152"/>
      <c r="AB148" s="152"/>
      <c r="AC148" s="152"/>
      <c r="AD148" s="152"/>
      <c r="AE148" s="152"/>
      <c r="AF148" s="152"/>
      <c r="AG148" s="152"/>
      <c r="AH148" s="152"/>
      <c r="AI148" s="152"/>
      <c r="AJ148" s="202"/>
      <c r="AK148" s="194" t="s">
        <v>76</v>
      </c>
      <c r="AL148" s="195"/>
      <c r="AM148" s="196"/>
      <c r="AN148" s="49" t="s">
        <v>76</v>
      </c>
      <c r="AO148" s="49" t="s">
        <v>76</v>
      </c>
      <c r="AP148" s="50">
        <f>AE145+AG145+AI145</f>
        <v>0</v>
      </c>
      <c r="AQ148" s="158"/>
      <c r="AT148" s="14"/>
      <c r="AU148" s="14"/>
      <c r="AV148" s="14"/>
      <c r="AW148" s="14"/>
    </row>
    <row r="149" spans="1:49" ht="31.5" customHeight="1">
      <c r="A149" s="258"/>
      <c r="B149" s="203" t="s">
        <v>347</v>
      </c>
      <c r="C149" s="159" t="s">
        <v>348</v>
      </c>
      <c r="D149" s="382"/>
      <c r="E149" s="203" t="s">
        <v>349</v>
      </c>
      <c r="F149" s="203" t="s">
        <v>350</v>
      </c>
      <c r="G149" s="229">
        <v>44866</v>
      </c>
      <c r="H149" s="229">
        <v>44895</v>
      </c>
      <c r="I149" s="165" t="s">
        <v>231</v>
      </c>
      <c r="J149" s="213">
        <v>0.5</v>
      </c>
      <c r="K149" s="269">
        <f>J149*(L149+N149+P149+R149+T149+V149+X149+Z149+AB149+AD149+AF149+AH149)</f>
        <v>0.5</v>
      </c>
      <c r="L149" s="269"/>
      <c r="M149" s="150"/>
      <c r="N149" s="150"/>
      <c r="O149" s="150"/>
      <c r="P149" s="150"/>
      <c r="Q149" s="150"/>
      <c r="R149" s="150"/>
      <c r="S149" s="150"/>
      <c r="T149" s="150"/>
      <c r="U149" s="150"/>
      <c r="V149" s="150"/>
      <c r="W149" s="150"/>
      <c r="X149" s="150"/>
      <c r="Y149" s="150"/>
      <c r="Z149" s="150"/>
      <c r="AA149" s="150"/>
      <c r="AB149" s="150"/>
      <c r="AC149" s="150"/>
      <c r="AD149" s="150"/>
      <c r="AE149" s="150"/>
      <c r="AF149" s="150">
        <v>1</v>
      </c>
      <c r="AG149" s="150"/>
      <c r="AH149" s="150"/>
      <c r="AI149" s="150"/>
      <c r="AJ149" s="200">
        <f>J149*(M149+O149+Q149+S149+U149+W149+Y149+AA149+AC149+AE149+AG149+AI149)</f>
        <v>0</v>
      </c>
      <c r="AK149" s="185" t="s">
        <v>69</v>
      </c>
      <c r="AL149" s="186"/>
      <c r="AM149" s="187"/>
      <c r="AN149" s="5" t="s">
        <v>69</v>
      </c>
      <c r="AO149" s="5" t="s">
        <v>69</v>
      </c>
      <c r="AP149" s="48">
        <f>M149+O149+Q149</f>
        <v>0</v>
      </c>
      <c r="AQ149" s="156">
        <f>SUM(AP149:AP152)</f>
        <v>0</v>
      </c>
      <c r="AT149" s="14"/>
      <c r="AU149" s="14"/>
      <c r="AV149" s="14"/>
      <c r="AW149" s="14"/>
    </row>
    <row r="150" spans="1:49" ht="31.5" customHeight="1">
      <c r="A150" s="258"/>
      <c r="B150" s="204"/>
      <c r="C150" s="160"/>
      <c r="D150" s="383"/>
      <c r="E150" s="204"/>
      <c r="F150" s="204"/>
      <c r="G150" s="230"/>
      <c r="H150" s="230"/>
      <c r="I150" s="165"/>
      <c r="J150" s="213"/>
      <c r="K150" s="270"/>
      <c r="L150" s="270"/>
      <c r="M150" s="151"/>
      <c r="N150" s="151"/>
      <c r="O150" s="151"/>
      <c r="P150" s="151"/>
      <c r="Q150" s="151"/>
      <c r="R150" s="151"/>
      <c r="S150" s="151"/>
      <c r="T150" s="151"/>
      <c r="U150" s="151"/>
      <c r="V150" s="151"/>
      <c r="W150" s="151"/>
      <c r="X150" s="151"/>
      <c r="Y150" s="151"/>
      <c r="Z150" s="151"/>
      <c r="AA150" s="151"/>
      <c r="AB150" s="151"/>
      <c r="AC150" s="151"/>
      <c r="AD150" s="151"/>
      <c r="AE150" s="151"/>
      <c r="AF150" s="151"/>
      <c r="AG150" s="151"/>
      <c r="AH150" s="151"/>
      <c r="AI150" s="151"/>
      <c r="AJ150" s="201"/>
      <c r="AK150" s="188" t="s">
        <v>204</v>
      </c>
      <c r="AL150" s="189"/>
      <c r="AM150" s="190"/>
      <c r="AN150" s="46" t="s">
        <v>204</v>
      </c>
      <c r="AO150" s="46" t="s">
        <v>204</v>
      </c>
      <c r="AP150" s="47">
        <f>S149+U149+W149</f>
        <v>0</v>
      </c>
      <c r="AQ150" s="157"/>
      <c r="AT150" s="14"/>
      <c r="AU150" s="14"/>
      <c r="AV150" s="14"/>
      <c r="AW150" s="14"/>
    </row>
    <row r="151" spans="1:49" ht="31.5" customHeight="1">
      <c r="A151" s="258"/>
      <c r="B151" s="204"/>
      <c r="C151" s="160"/>
      <c r="D151" s="383"/>
      <c r="E151" s="204"/>
      <c r="F151" s="204"/>
      <c r="G151" s="230"/>
      <c r="H151" s="230"/>
      <c r="I151" s="165"/>
      <c r="J151" s="213"/>
      <c r="K151" s="270"/>
      <c r="L151" s="270"/>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151"/>
      <c r="AI151" s="151"/>
      <c r="AJ151" s="201"/>
      <c r="AK151" s="188" t="s">
        <v>285</v>
      </c>
      <c r="AL151" s="189"/>
      <c r="AM151" s="190"/>
      <c r="AN151" s="46" t="s">
        <v>285</v>
      </c>
      <c r="AO151" s="46" t="s">
        <v>285</v>
      </c>
      <c r="AP151" s="47">
        <f>Y149+AA149+AC149</f>
        <v>0</v>
      </c>
      <c r="AQ151" s="157"/>
      <c r="AT151" s="14"/>
      <c r="AU151" s="14"/>
      <c r="AV151" s="14"/>
      <c r="AW151" s="14"/>
    </row>
    <row r="152" spans="1:49" ht="31.5" customHeight="1">
      <c r="A152" s="259"/>
      <c r="B152" s="205"/>
      <c r="C152" s="161"/>
      <c r="D152" s="384"/>
      <c r="E152" s="205"/>
      <c r="F152" s="205"/>
      <c r="G152" s="231"/>
      <c r="H152" s="231"/>
      <c r="I152" s="165"/>
      <c r="J152" s="213"/>
      <c r="K152" s="271"/>
      <c r="L152" s="271"/>
      <c r="M152" s="152"/>
      <c r="N152" s="152"/>
      <c r="O152" s="152"/>
      <c r="P152" s="152"/>
      <c r="Q152" s="152"/>
      <c r="R152" s="152"/>
      <c r="S152" s="152"/>
      <c r="T152" s="152"/>
      <c r="U152" s="152"/>
      <c r="V152" s="152"/>
      <c r="W152" s="152"/>
      <c r="X152" s="152"/>
      <c r="Y152" s="152"/>
      <c r="Z152" s="152"/>
      <c r="AA152" s="152"/>
      <c r="AB152" s="152"/>
      <c r="AC152" s="152"/>
      <c r="AD152" s="152"/>
      <c r="AE152" s="152"/>
      <c r="AF152" s="152"/>
      <c r="AG152" s="152"/>
      <c r="AH152" s="152"/>
      <c r="AI152" s="152"/>
      <c r="AJ152" s="202"/>
      <c r="AK152" s="194" t="s">
        <v>76</v>
      </c>
      <c r="AL152" s="195"/>
      <c r="AM152" s="196"/>
      <c r="AN152" s="49" t="s">
        <v>76</v>
      </c>
      <c r="AO152" s="49" t="s">
        <v>76</v>
      </c>
      <c r="AP152" s="50">
        <f>AE149+AG149+AI149</f>
        <v>0</v>
      </c>
      <c r="AQ152" s="158"/>
      <c r="AT152" s="14"/>
      <c r="AU152" s="14"/>
      <c r="AV152" s="14"/>
      <c r="AW152" s="14"/>
    </row>
    <row r="153" spans="1:49" ht="31.5" customHeight="1">
      <c r="A153" s="257" t="s">
        <v>351</v>
      </c>
      <c r="B153" s="203" t="s">
        <v>352</v>
      </c>
      <c r="C153" s="297" t="s">
        <v>353</v>
      </c>
      <c r="D153" s="298"/>
      <c r="E153" s="236" t="s">
        <v>354</v>
      </c>
      <c r="F153" s="260" t="s">
        <v>355</v>
      </c>
      <c r="G153" s="229">
        <v>44564</v>
      </c>
      <c r="H153" s="263">
        <v>44926</v>
      </c>
      <c r="I153" s="266" t="s">
        <v>68</v>
      </c>
      <c r="J153" s="150">
        <v>0.25</v>
      </c>
      <c r="K153" s="150">
        <f>J153*(L153+N153+P153+R153+T153+V153+X153+Z153+AB153+AD153+AF153+AH153)</f>
        <v>0.24990000000000004</v>
      </c>
      <c r="L153" s="269">
        <v>8.3299999999999999E-2</v>
      </c>
      <c r="M153" s="150">
        <v>8.3299999999999999E-2</v>
      </c>
      <c r="N153" s="150">
        <v>8.3299999999999999E-2</v>
      </c>
      <c r="O153" s="150">
        <v>8.3299999999999999E-2</v>
      </c>
      <c r="P153" s="150">
        <v>8.3299999999999999E-2</v>
      </c>
      <c r="Q153" s="150">
        <v>8.3299999999999999E-2</v>
      </c>
      <c r="R153" s="150">
        <v>8.3299999999999999E-2</v>
      </c>
      <c r="S153" s="150">
        <v>8.3299999999999999E-2</v>
      </c>
      <c r="T153" s="150">
        <v>8.3299999999999999E-2</v>
      </c>
      <c r="U153" s="150">
        <v>8.3299999999999999E-2</v>
      </c>
      <c r="V153" s="150">
        <v>8.3299999999999999E-2</v>
      </c>
      <c r="W153" s="150">
        <v>8.3299999999999999E-2</v>
      </c>
      <c r="X153" s="150">
        <v>8.3299999999999999E-2</v>
      </c>
      <c r="Y153" s="150">
        <v>0.08</v>
      </c>
      <c r="Z153" s="150">
        <v>8.3299999999999999E-2</v>
      </c>
      <c r="AA153" s="150">
        <v>0.08</v>
      </c>
      <c r="AB153" s="150">
        <v>8.3299999999999999E-2</v>
      </c>
      <c r="AC153" s="150">
        <v>0.08</v>
      </c>
      <c r="AD153" s="150">
        <v>8.3299999999999999E-2</v>
      </c>
      <c r="AE153" s="150"/>
      <c r="AF153" s="150">
        <v>8.3299999999999999E-2</v>
      </c>
      <c r="AG153" s="150"/>
      <c r="AH153" s="150">
        <v>8.3299999999999999E-2</v>
      </c>
      <c r="AI153" s="150"/>
      <c r="AJ153" s="200">
        <f>J153*(M153+O153+Q153+S153+U153+W153+Y153+AA153+AC153+AE153+AG153+AI153)</f>
        <v>0.18494999999999998</v>
      </c>
      <c r="AK153" s="272" t="s">
        <v>356</v>
      </c>
      <c r="AL153" s="273"/>
      <c r="AM153" s="274"/>
      <c r="AN153" s="102" t="s">
        <v>357</v>
      </c>
      <c r="AO153" s="102" t="s">
        <v>358</v>
      </c>
      <c r="AP153" s="48">
        <f>M153+O153+Q153</f>
        <v>0.24990000000000001</v>
      </c>
      <c r="AQ153" s="156">
        <f>SUM(AP153:AP156)</f>
        <v>0.73980000000000001</v>
      </c>
      <c r="AT153" s="14"/>
      <c r="AU153" s="14"/>
      <c r="AV153" s="14"/>
      <c r="AW153" s="14"/>
    </row>
    <row r="154" spans="1:49" ht="31.5" customHeight="1">
      <c r="A154" s="258"/>
      <c r="B154" s="204"/>
      <c r="C154" s="299"/>
      <c r="D154" s="300"/>
      <c r="E154" s="223"/>
      <c r="F154" s="261"/>
      <c r="G154" s="230"/>
      <c r="H154" s="264"/>
      <c r="I154" s="267"/>
      <c r="J154" s="151"/>
      <c r="K154" s="151"/>
      <c r="L154" s="270"/>
      <c r="M154" s="151"/>
      <c r="N154" s="151"/>
      <c r="O154" s="151"/>
      <c r="P154" s="151"/>
      <c r="Q154" s="151"/>
      <c r="R154" s="151"/>
      <c r="S154" s="151"/>
      <c r="T154" s="151"/>
      <c r="U154" s="151"/>
      <c r="V154" s="151"/>
      <c r="W154" s="151"/>
      <c r="X154" s="151"/>
      <c r="Y154" s="151"/>
      <c r="Z154" s="151"/>
      <c r="AA154" s="151"/>
      <c r="AB154" s="151"/>
      <c r="AC154" s="151"/>
      <c r="AD154" s="151"/>
      <c r="AE154" s="151"/>
      <c r="AF154" s="151"/>
      <c r="AG154" s="151"/>
      <c r="AH154" s="151"/>
      <c r="AI154" s="151"/>
      <c r="AJ154" s="201"/>
      <c r="AK154" s="197" t="s">
        <v>359</v>
      </c>
      <c r="AL154" s="198"/>
      <c r="AM154" s="199"/>
      <c r="AN154" s="99" t="s">
        <v>360</v>
      </c>
      <c r="AO154" s="99" t="s">
        <v>361</v>
      </c>
      <c r="AP154" s="47">
        <f>S153+U153+W153</f>
        <v>0.24990000000000001</v>
      </c>
      <c r="AQ154" s="157"/>
      <c r="AT154" s="14"/>
      <c r="AU154" s="14"/>
      <c r="AV154" s="14"/>
      <c r="AW154" s="14"/>
    </row>
    <row r="155" spans="1:49" ht="31.5" customHeight="1">
      <c r="A155" s="258"/>
      <c r="B155" s="204"/>
      <c r="C155" s="299"/>
      <c r="D155" s="300"/>
      <c r="E155" s="223"/>
      <c r="F155" s="261"/>
      <c r="G155" s="230"/>
      <c r="H155" s="264"/>
      <c r="I155" s="267"/>
      <c r="J155" s="151"/>
      <c r="K155" s="151"/>
      <c r="L155" s="270"/>
      <c r="M155" s="151"/>
      <c r="N155" s="151"/>
      <c r="O155" s="151"/>
      <c r="P155" s="151"/>
      <c r="Q155" s="151"/>
      <c r="R155" s="151"/>
      <c r="S155" s="151"/>
      <c r="T155" s="151"/>
      <c r="U155" s="151"/>
      <c r="V155" s="151"/>
      <c r="W155" s="151"/>
      <c r="X155" s="151"/>
      <c r="Y155" s="151"/>
      <c r="Z155" s="151"/>
      <c r="AA155" s="151"/>
      <c r="AB155" s="151"/>
      <c r="AC155" s="151"/>
      <c r="AD155" s="151"/>
      <c r="AE155" s="151"/>
      <c r="AF155" s="151"/>
      <c r="AG155" s="151"/>
      <c r="AH155" s="151"/>
      <c r="AI155" s="151"/>
      <c r="AJ155" s="201"/>
      <c r="AK155" s="191" t="s">
        <v>362</v>
      </c>
      <c r="AL155" s="192"/>
      <c r="AM155" s="193"/>
      <c r="AN155" s="119" t="s">
        <v>363</v>
      </c>
      <c r="AO155" s="119" t="s">
        <v>364</v>
      </c>
      <c r="AP155" s="47">
        <f>Y153+AA153+AC153</f>
        <v>0.24</v>
      </c>
      <c r="AQ155" s="157"/>
      <c r="AT155" s="14"/>
      <c r="AU155" s="14"/>
      <c r="AV155" s="14"/>
      <c r="AW155" s="14"/>
    </row>
    <row r="156" spans="1:49" ht="31.5" customHeight="1" thickBot="1">
      <c r="A156" s="258"/>
      <c r="B156" s="205"/>
      <c r="C156" s="301"/>
      <c r="D156" s="302"/>
      <c r="E156" s="224"/>
      <c r="F156" s="262"/>
      <c r="G156" s="231"/>
      <c r="H156" s="265"/>
      <c r="I156" s="268"/>
      <c r="J156" s="152"/>
      <c r="K156" s="152"/>
      <c r="L156" s="271"/>
      <c r="M156" s="152"/>
      <c r="N156" s="152"/>
      <c r="O156" s="152"/>
      <c r="P156" s="152"/>
      <c r="Q156" s="152"/>
      <c r="R156" s="152"/>
      <c r="S156" s="152"/>
      <c r="T156" s="152"/>
      <c r="U156" s="152"/>
      <c r="V156" s="152"/>
      <c r="W156" s="152"/>
      <c r="X156" s="152"/>
      <c r="Y156" s="152"/>
      <c r="Z156" s="152"/>
      <c r="AA156" s="152"/>
      <c r="AB156" s="152"/>
      <c r="AC156" s="152"/>
      <c r="AD156" s="152"/>
      <c r="AE156" s="152"/>
      <c r="AF156" s="152"/>
      <c r="AG156" s="152"/>
      <c r="AH156" s="152"/>
      <c r="AI156" s="152"/>
      <c r="AJ156" s="202"/>
      <c r="AK156" s="194" t="s">
        <v>76</v>
      </c>
      <c r="AL156" s="195"/>
      <c r="AM156" s="196"/>
      <c r="AN156" s="49" t="s">
        <v>76</v>
      </c>
      <c r="AO156" s="49" t="s">
        <v>76</v>
      </c>
      <c r="AP156" s="50">
        <f>AE153+AG153+AI153</f>
        <v>0</v>
      </c>
      <c r="AQ156" s="158"/>
      <c r="AT156" s="14"/>
      <c r="AU156" s="14"/>
      <c r="AV156" s="14"/>
      <c r="AW156" s="14"/>
    </row>
    <row r="157" spans="1:49" ht="31.5" customHeight="1">
      <c r="A157" s="258"/>
      <c r="B157" s="203" t="s">
        <v>365</v>
      </c>
      <c r="C157" s="297" t="s">
        <v>366</v>
      </c>
      <c r="D157" s="298"/>
      <c r="E157" s="387" t="s">
        <v>367</v>
      </c>
      <c r="F157" s="388" t="s">
        <v>368</v>
      </c>
      <c r="G157" s="229">
        <v>44564</v>
      </c>
      <c r="H157" s="263">
        <v>44926</v>
      </c>
      <c r="I157" s="266" t="s">
        <v>68</v>
      </c>
      <c r="J157" s="150">
        <v>0.25</v>
      </c>
      <c r="K157" s="150">
        <f>J157*(L157+N157+P157+R157+T157+V157+X157+Z157+AB157+AD157+AF157+AH157)</f>
        <v>0.24990000000000004</v>
      </c>
      <c r="L157" s="269">
        <v>8.3299999999999999E-2</v>
      </c>
      <c r="M157" s="150">
        <v>8.3299999999999999E-2</v>
      </c>
      <c r="N157" s="150">
        <v>8.3299999999999999E-2</v>
      </c>
      <c r="O157" s="150">
        <v>8.3299999999999999E-2</v>
      </c>
      <c r="P157" s="150">
        <v>8.3299999999999999E-2</v>
      </c>
      <c r="Q157" s="150">
        <v>8.3299999999999999E-2</v>
      </c>
      <c r="R157" s="150">
        <v>8.3299999999999999E-2</v>
      </c>
      <c r="S157" s="150">
        <v>8.3299999999999999E-2</v>
      </c>
      <c r="T157" s="150">
        <v>8.3299999999999999E-2</v>
      </c>
      <c r="U157" s="150">
        <v>8.3299999999999999E-2</v>
      </c>
      <c r="V157" s="150">
        <v>8.3299999999999999E-2</v>
      </c>
      <c r="W157" s="150">
        <v>8.3299999999999999E-2</v>
      </c>
      <c r="X157" s="150">
        <v>8.3299999999999999E-2</v>
      </c>
      <c r="Y157" s="150">
        <v>0.08</v>
      </c>
      <c r="Z157" s="150">
        <v>8.3299999999999999E-2</v>
      </c>
      <c r="AA157" s="150">
        <v>0.08</v>
      </c>
      <c r="AB157" s="150">
        <v>8.3299999999999999E-2</v>
      </c>
      <c r="AC157" s="150">
        <v>0.08</v>
      </c>
      <c r="AD157" s="150">
        <v>8.3299999999999999E-2</v>
      </c>
      <c r="AE157" s="150"/>
      <c r="AF157" s="150">
        <v>8.3299999999999999E-2</v>
      </c>
      <c r="AG157" s="150"/>
      <c r="AH157" s="150">
        <v>8.3299999999999999E-2</v>
      </c>
      <c r="AI157" s="150"/>
      <c r="AJ157" s="200">
        <f>J157*(M157+O157+Q157+S157+U157+W157+Y157+AA157+AC157+AE157+AG157+AI157)</f>
        <v>0.18494999999999998</v>
      </c>
      <c r="AK157" s="272" t="s">
        <v>369</v>
      </c>
      <c r="AL157" s="273"/>
      <c r="AM157" s="274"/>
      <c r="AN157" s="102" t="s">
        <v>370</v>
      </c>
      <c r="AO157" s="102" t="s">
        <v>371</v>
      </c>
      <c r="AP157" s="48">
        <f>M157+O157+Q157</f>
        <v>0.24990000000000001</v>
      </c>
      <c r="AQ157" s="156">
        <f>SUM(AP157:AP160)</f>
        <v>0.73980000000000001</v>
      </c>
      <c r="AT157" s="14"/>
      <c r="AU157" s="14"/>
      <c r="AV157" s="14"/>
      <c r="AW157" s="14"/>
    </row>
    <row r="158" spans="1:49" ht="31.5" customHeight="1">
      <c r="A158" s="258"/>
      <c r="B158" s="204"/>
      <c r="C158" s="299"/>
      <c r="D158" s="300"/>
      <c r="E158" s="204"/>
      <c r="F158" s="261"/>
      <c r="G158" s="230"/>
      <c r="H158" s="264"/>
      <c r="I158" s="267"/>
      <c r="J158" s="151"/>
      <c r="K158" s="151"/>
      <c r="L158" s="270"/>
      <c r="M158" s="151"/>
      <c r="N158" s="151"/>
      <c r="O158" s="151"/>
      <c r="P158" s="151"/>
      <c r="Q158" s="151"/>
      <c r="R158" s="151"/>
      <c r="S158" s="151"/>
      <c r="T158" s="151"/>
      <c r="U158" s="151"/>
      <c r="V158" s="151"/>
      <c r="W158" s="151"/>
      <c r="X158" s="151"/>
      <c r="Y158" s="151"/>
      <c r="Z158" s="151"/>
      <c r="AA158" s="151"/>
      <c r="AB158" s="151"/>
      <c r="AC158" s="151"/>
      <c r="AD158" s="151"/>
      <c r="AE158" s="151"/>
      <c r="AF158" s="151"/>
      <c r="AG158" s="151"/>
      <c r="AH158" s="151"/>
      <c r="AI158" s="151"/>
      <c r="AJ158" s="201"/>
      <c r="AK158" s="197" t="s">
        <v>372</v>
      </c>
      <c r="AL158" s="198"/>
      <c r="AM158" s="199"/>
      <c r="AN158" s="99" t="s">
        <v>373</v>
      </c>
      <c r="AO158" s="99" t="s">
        <v>361</v>
      </c>
      <c r="AP158" s="47">
        <f>S157+U157+W157</f>
        <v>0.24990000000000001</v>
      </c>
      <c r="AQ158" s="157"/>
      <c r="AT158" s="14"/>
      <c r="AU158" s="14"/>
      <c r="AV158" s="14"/>
      <c r="AW158" s="14"/>
    </row>
    <row r="159" spans="1:49" ht="31.5" customHeight="1">
      <c r="A159" s="258"/>
      <c r="B159" s="204"/>
      <c r="C159" s="299"/>
      <c r="D159" s="300"/>
      <c r="E159" s="204"/>
      <c r="F159" s="261"/>
      <c r="G159" s="230"/>
      <c r="H159" s="264"/>
      <c r="I159" s="267"/>
      <c r="J159" s="151"/>
      <c r="K159" s="151"/>
      <c r="L159" s="270"/>
      <c r="M159" s="151"/>
      <c r="N159" s="151"/>
      <c r="O159" s="151"/>
      <c r="P159" s="151"/>
      <c r="Q159" s="151"/>
      <c r="R159" s="151"/>
      <c r="S159" s="151"/>
      <c r="T159" s="151"/>
      <c r="U159" s="151"/>
      <c r="V159" s="151"/>
      <c r="W159" s="151"/>
      <c r="X159" s="151"/>
      <c r="Y159" s="151"/>
      <c r="Z159" s="151"/>
      <c r="AA159" s="151"/>
      <c r="AB159" s="151"/>
      <c r="AC159" s="151"/>
      <c r="AD159" s="151"/>
      <c r="AE159" s="151"/>
      <c r="AF159" s="151"/>
      <c r="AG159" s="151"/>
      <c r="AH159" s="151"/>
      <c r="AI159" s="151"/>
      <c r="AJ159" s="201"/>
      <c r="AK159" s="191" t="s">
        <v>374</v>
      </c>
      <c r="AL159" s="192"/>
      <c r="AM159" s="193"/>
      <c r="AN159" s="119" t="s">
        <v>375</v>
      </c>
      <c r="AO159" s="119" t="s">
        <v>364</v>
      </c>
      <c r="AP159" s="47">
        <f>Y157+AA157+AC157</f>
        <v>0.24</v>
      </c>
      <c r="AQ159" s="157"/>
      <c r="AT159" s="14"/>
      <c r="AU159" s="14"/>
      <c r="AV159" s="14"/>
      <c r="AW159" s="14"/>
    </row>
    <row r="160" spans="1:49" ht="31.5" customHeight="1" thickBot="1">
      <c r="A160" s="258"/>
      <c r="B160" s="205"/>
      <c r="C160" s="301"/>
      <c r="D160" s="302"/>
      <c r="E160" s="205"/>
      <c r="F160" s="262"/>
      <c r="G160" s="231"/>
      <c r="H160" s="265"/>
      <c r="I160" s="268"/>
      <c r="J160" s="152"/>
      <c r="K160" s="152"/>
      <c r="L160" s="271"/>
      <c r="M160" s="152"/>
      <c r="N160" s="152"/>
      <c r="O160" s="152"/>
      <c r="P160" s="152"/>
      <c r="Q160" s="152"/>
      <c r="R160" s="152"/>
      <c r="S160" s="152"/>
      <c r="T160" s="152"/>
      <c r="U160" s="152"/>
      <c r="V160" s="152"/>
      <c r="W160" s="152"/>
      <c r="X160" s="152"/>
      <c r="Y160" s="152"/>
      <c r="Z160" s="152"/>
      <c r="AA160" s="152"/>
      <c r="AB160" s="152"/>
      <c r="AC160" s="152"/>
      <c r="AD160" s="152"/>
      <c r="AE160" s="152"/>
      <c r="AF160" s="152"/>
      <c r="AG160" s="152"/>
      <c r="AH160" s="152"/>
      <c r="AI160" s="152"/>
      <c r="AJ160" s="202"/>
      <c r="AK160" s="194" t="s">
        <v>76</v>
      </c>
      <c r="AL160" s="195"/>
      <c r="AM160" s="196"/>
      <c r="AN160" s="49" t="s">
        <v>76</v>
      </c>
      <c r="AO160" s="49" t="s">
        <v>76</v>
      </c>
      <c r="AP160" s="50">
        <f>AE157+AG157+AI157</f>
        <v>0</v>
      </c>
      <c r="AQ160" s="158"/>
      <c r="AT160" s="14"/>
      <c r="AU160" s="14"/>
      <c r="AV160" s="14"/>
      <c r="AW160" s="14"/>
    </row>
    <row r="161" spans="1:49" ht="31.5" customHeight="1">
      <c r="A161" s="258"/>
      <c r="B161" s="203" t="s">
        <v>376</v>
      </c>
      <c r="C161" s="297" t="s">
        <v>377</v>
      </c>
      <c r="D161" s="298"/>
      <c r="E161" s="387" t="s">
        <v>378</v>
      </c>
      <c r="F161" s="388" t="s">
        <v>379</v>
      </c>
      <c r="G161" s="229">
        <v>44564</v>
      </c>
      <c r="H161" s="263">
        <v>44926</v>
      </c>
      <c r="I161" s="266" t="s">
        <v>68</v>
      </c>
      <c r="J161" s="150">
        <v>0.25</v>
      </c>
      <c r="K161" s="150">
        <f>J161*(L161+N161+P161+R161+T161+V161+X161+Z161+AB161+AD161+AF161+AH161)</f>
        <v>0.24990000000000004</v>
      </c>
      <c r="L161" s="269">
        <v>8.3299999999999999E-2</v>
      </c>
      <c r="M161" s="150">
        <v>8.3299999999999999E-2</v>
      </c>
      <c r="N161" s="150">
        <v>8.3299999999999999E-2</v>
      </c>
      <c r="O161" s="150">
        <v>8.3299999999999999E-2</v>
      </c>
      <c r="P161" s="150">
        <v>8.3299999999999999E-2</v>
      </c>
      <c r="Q161" s="150">
        <v>8.3299999999999999E-2</v>
      </c>
      <c r="R161" s="150">
        <v>8.3299999999999999E-2</v>
      </c>
      <c r="S161" s="150">
        <v>8.3299999999999999E-2</v>
      </c>
      <c r="T161" s="150">
        <v>8.3299999999999999E-2</v>
      </c>
      <c r="U161" s="150">
        <v>8.3299999999999999E-2</v>
      </c>
      <c r="V161" s="150">
        <v>8.3299999999999999E-2</v>
      </c>
      <c r="W161" s="150">
        <v>8.3299999999999999E-2</v>
      </c>
      <c r="X161" s="150">
        <v>8.3299999999999999E-2</v>
      </c>
      <c r="Y161" s="150">
        <v>0.08</v>
      </c>
      <c r="Z161" s="150">
        <v>8.3299999999999999E-2</v>
      </c>
      <c r="AA161" s="150">
        <v>0.08</v>
      </c>
      <c r="AB161" s="150">
        <v>8.3299999999999999E-2</v>
      </c>
      <c r="AC161" s="150">
        <v>0.08</v>
      </c>
      <c r="AD161" s="150">
        <v>8.3299999999999999E-2</v>
      </c>
      <c r="AE161" s="150"/>
      <c r="AF161" s="150">
        <v>8.3299999999999999E-2</v>
      </c>
      <c r="AG161" s="150"/>
      <c r="AH161" s="150">
        <v>8.3299999999999999E-2</v>
      </c>
      <c r="AI161" s="150"/>
      <c r="AJ161" s="200">
        <f>J161*(M161+O161+Q161+S161+U161+W161+Y161+AA161+AC161+AE161+AG161+AI161)</f>
        <v>0.18494999999999998</v>
      </c>
      <c r="AK161" s="272" t="s">
        <v>380</v>
      </c>
      <c r="AL161" s="273"/>
      <c r="AM161" s="274"/>
      <c r="AN161" s="101" t="s">
        <v>381</v>
      </c>
      <c r="AO161" s="102" t="s">
        <v>187</v>
      </c>
      <c r="AP161" s="48">
        <f>M161+O161+Q161</f>
        <v>0.24990000000000001</v>
      </c>
      <c r="AQ161" s="156">
        <f>SUM(AP161:AP164)</f>
        <v>0.73980000000000001</v>
      </c>
      <c r="AT161" s="14"/>
      <c r="AU161" s="14"/>
      <c r="AV161" s="14"/>
      <c r="AW161" s="14"/>
    </row>
    <row r="162" spans="1:49" ht="31.5" customHeight="1">
      <c r="A162" s="258"/>
      <c r="B162" s="204"/>
      <c r="C162" s="299"/>
      <c r="D162" s="300"/>
      <c r="E162" s="204"/>
      <c r="F162" s="261"/>
      <c r="G162" s="230"/>
      <c r="H162" s="264"/>
      <c r="I162" s="267"/>
      <c r="J162" s="151"/>
      <c r="K162" s="151"/>
      <c r="L162" s="270"/>
      <c r="M162" s="151"/>
      <c r="N162" s="151"/>
      <c r="O162" s="151"/>
      <c r="P162" s="151"/>
      <c r="Q162" s="151"/>
      <c r="R162" s="151"/>
      <c r="S162" s="151"/>
      <c r="T162" s="151"/>
      <c r="U162" s="151"/>
      <c r="V162" s="151"/>
      <c r="W162" s="151"/>
      <c r="X162" s="151"/>
      <c r="Y162" s="151"/>
      <c r="Z162" s="151"/>
      <c r="AA162" s="151"/>
      <c r="AB162" s="151"/>
      <c r="AC162" s="151"/>
      <c r="AD162" s="151"/>
      <c r="AE162" s="151"/>
      <c r="AF162" s="151"/>
      <c r="AG162" s="151"/>
      <c r="AH162" s="151"/>
      <c r="AI162" s="151"/>
      <c r="AJ162" s="201"/>
      <c r="AK162" s="197" t="s">
        <v>382</v>
      </c>
      <c r="AL162" s="198"/>
      <c r="AM162" s="199"/>
      <c r="AN162" s="99" t="s">
        <v>383</v>
      </c>
      <c r="AO162" s="99" t="s">
        <v>384</v>
      </c>
      <c r="AP162" s="47">
        <f>S161+U161+W161</f>
        <v>0.24990000000000001</v>
      </c>
      <c r="AQ162" s="157"/>
      <c r="AT162" s="14"/>
      <c r="AU162" s="14"/>
      <c r="AV162" s="14"/>
      <c r="AW162" s="14"/>
    </row>
    <row r="163" spans="1:49" ht="31.5" customHeight="1">
      <c r="A163" s="258"/>
      <c r="B163" s="204"/>
      <c r="C163" s="299"/>
      <c r="D163" s="300"/>
      <c r="E163" s="204"/>
      <c r="F163" s="261"/>
      <c r="G163" s="230"/>
      <c r="H163" s="264"/>
      <c r="I163" s="267"/>
      <c r="J163" s="151"/>
      <c r="K163" s="151"/>
      <c r="L163" s="270"/>
      <c r="M163" s="151"/>
      <c r="N163" s="151"/>
      <c r="O163" s="151"/>
      <c r="P163" s="151"/>
      <c r="Q163" s="151"/>
      <c r="R163" s="151"/>
      <c r="S163" s="151"/>
      <c r="T163" s="151"/>
      <c r="U163" s="151"/>
      <c r="V163" s="151"/>
      <c r="W163" s="151"/>
      <c r="X163" s="151"/>
      <c r="Y163" s="151"/>
      <c r="Z163" s="151"/>
      <c r="AA163" s="151"/>
      <c r="AB163" s="151"/>
      <c r="AC163" s="151"/>
      <c r="AD163" s="151"/>
      <c r="AE163" s="151"/>
      <c r="AF163" s="151"/>
      <c r="AG163" s="151"/>
      <c r="AH163" s="151"/>
      <c r="AI163" s="151"/>
      <c r="AJ163" s="201"/>
      <c r="AK163" s="191" t="s">
        <v>385</v>
      </c>
      <c r="AL163" s="192"/>
      <c r="AM163" s="193"/>
      <c r="AN163" s="119" t="s">
        <v>386</v>
      </c>
      <c r="AO163" s="119" t="s">
        <v>364</v>
      </c>
      <c r="AP163" s="47">
        <f>Y161+AA161+AC161</f>
        <v>0.24</v>
      </c>
      <c r="AQ163" s="157"/>
      <c r="AT163" s="14"/>
      <c r="AU163" s="14"/>
      <c r="AV163" s="14"/>
      <c r="AW163" s="14"/>
    </row>
    <row r="164" spans="1:49" ht="31.5" customHeight="1" thickBot="1">
      <c r="A164" s="258"/>
      <c r="B164" s="205"/>
      <c r="C164" s="301"/>
      <c r="D164" s="302"/>
      <c r="E164" s="205"/>
      <c r="F164" s="262"/>
      <c r="G164" s="231"/>
      <c r="H164" s="265"/>
      <c r="I164" s="268"/>
      <c r="J164" s="152"/>
      <c r="K164" s="152"/>
      <c r="L164" s="271"/>
      <c r="M164" s="152"/>
      <c r="N164" s="152"/>
      <c r="O164" s="152"/>
      <c r="P164" s="152"/>
      <c r="Q164" s="152"/>
      <c r="R164" s="152"/>
      <c r="S164" s="152"/>
      <c r="T164" s="152"/>
      <c r="U164" s="152"/>
      <c r="V164" s="152"/>
      <c r="W164" s="152"/>
      <c r="X164" s="152"/>
      <c r="Y164" s="152"/>
      <c r="Z164" s="152"/>
      <c r="AA164" s="152"/>
      <c r="AB164" s="152"/>
      <c r="AC164" s="152"/>
      <c r="AD164" s="152"/>
      <c r="AE164" s="152"/>
      <c r="AF164" s="152"/>
      <c r="AG164" s="152"/>
      <c r="AH164" s="152"/>
      <c r="AI164" s="152"/>
      <c r="AJ164" s="202"/>
      <c r="AK164" s="194" t="s">
        <v>76</v>
      </c>
      <c r="AL164" s="195"/>
      <c r="AM164" s="196"/>
      <c r="AN164" s="49" t="s">
        <v>76</v>
      </c>
      <c r="AO164" s="49" t="s">
        <v>76</v>
      </c>
      <c r="AP164" s="50">
        <f>AE161+AG161+AI161</f>
        <v>0</v>
      </c>
      <c r="AQ164" s="158"/>
      <c r="AT164" s="14"/>
      <c r="AU164" s="14"/>
      <c r="AV164" s="14"/>
      <c r="AW164" s="14"/>
    </row>
    <row r="165" spans="1:49" ht="31.5" customHeight="1">
      <c r="A165" s="258"/>
      <c r="B165" s="203" t="s">
        <v>387</v>
      </c>
      <c r="C165" s="297" t="s">
        <v>388</v>
      </c>
      <c r="D165" s="298"/>
      <c r="E165" s="387" t="s">
        <v>378</v>
      </c>
      <c r="F165" s="388" t="s">
        <v>389</v>
      </c>
      <c r="G165" s="229">
        <v>44564</v>
      </c>
      <c r="H165" s="263">
        <v>44926</v>
      </c>
      <c r="I165" s="266" t="s">
        <v>68</v>
      </c>
      <c r="J165" s="150">
        <v>0.25</v>
      </c>
      <c r="K165" s="150">
        <f>J165*(L165+N165+P165+R165+T165+V165+X165+Z165+AB165+AD165+AF165+AH165)</f>
        <v>0.24990000000000004</v>
      </c>
      <c r="L165" s="269">
        <v>8.3299999999999999E-2</v>
      </c>
      <c r="M165" s="150">
        <v>8.3299999999999999E-2</v>
      </c>
      <c r="N165" s="150">
        <v>8.3299999999999999E-2</v>
      </c>
      <c r="O165" s="150">
        <v>8.3299999999999999E-2</v>
      </c>
      <c r="P165" s="150">
        <v>8.3299999999999999E-2</v>
      </c>
      <c r="Q165" s="150">
        <v>8.3299999999999999E-2</v>
      </c>
      <c r="R165" s="150">
        <v>8.3299999999999999E-2</v>
      </c>
      <c r="S165" s="150">
        <v>8.3299999999999999E-2</v>
      </c>
      <c r="T165" s="150">
        <v>8.3299999999999999E-2</v>
      </c>
      <c r="U165" s="150">
        <v>8.3299999999999999E-2</v>
      </c>
      <c r="V165" s="150">
        <v>8.3299999999999999E-2</v>
      </c>
      <c r="W165" s="150">
        <v>8.3299999999999999E-2</v>
      </c>
      <c r="X165" s="150">
        <v>8.3299999999999999E-2</v>
      </c>
      <c r="Y165" s="150">
        <v>0.08</v>
      </c>
      <c r="Z165" s="150">
        <v>8.3299999999999999E-2</v>
      </c>
      <c r="AA165" s="150">
        <v>0.08</v>
      </c>
      <c r="AB165" s="150">
        <v>8.3299999999999999E-2</v>
      </c>
      <c r="AC165" s="150">
        <v>0.08</v>
      </c>
      <c r="AD165" s="150">
        <v>8.3299999999999999E-2</v>
      </c>
      <c r="AE165" s="150"/>
      <c r="AF165" s="150">
        <v>8.3299999999999999E-2</v>
      </c>
      <c r="AG165" s="150"/>
      <c r="AH165" s="150">
        <v>8.3299999999999999E-2</v>
      </c>
      <c r="AI165" s="150"/>
      <c r="AJ165" s="200">
        <f>J165*(M165+O165+Q165+S165+U165+W165+Y165+AA165+AC165+AE165+AG165+AI165)</f>
        <v>0.18494999999999998</v>
      </c>
      <c r="AK165" s="312" t="s">
        <v>390</v>
      </c>
      <c r="AL165" s="313"/>
      <c r="AM165" s="314"/>
      <c r="AN165" s="114" t="s">
        <v>391</v>
      </c>
      <c r="AO165" s="114" t="s">
        <v>358</v>
      </c>
      <c r="AP165" s="48">
        <f>M165+O165+Q165</f>
        <v>0.24990000000000001</v>
      </c>
      <c r="AQ165" s="156">
        <f>SUM(AP165:AP168)</f>
        <v>0.73980000000000001</v>
      </c>
      <c r="AT165" s="14"/>
      <c r="AU165" s="14"/>
      <c r="AV165" s="14"/>
      <c r="AW165" s="14"/>
    </row>
    <row r="166" spans="1:49" ht="31.5" customHeight="1">
      <c r="A166" s="258"/>
      <c r="B166" s="204"/>
      <c r="C166" s="299"/>
      <c r="D166" s="300"/>
      <c r="E166" s="204"/>
      <c r="F166" s="261"/>
      <c r="G166" s="230"/>
      <c r="H166" s="264"/>
      <c r="I166" s="267"/>
      <c r="J166" s="151"/>
      <c r="K166" s="151"/>
      <c r="L166" s="270"/>
      <c r="M166" s="151"/>
      <c r="N166" s="151"/>
      <c r="O166" s="151"/>
      <c r="P166" s="151"/>
      <c r="Q166" s="151"/>
      <c r="R166" s="151"/>
      <c r="S166" s="151"/>
      <c r="T166" s="151"/>
      <c r="U166" s="151"/>
      <c r="V166" s="151"/>
      <c r="W166" s="151"/>
      <c r="X166" s="151"/>
      <c r="Y166" s="151"/>
      <c r="Z166" s="151"/>
      <c r="AA166" s="151"/>
      <c r="AB166" s="151"/>
      <c r="AC166" s="151"/>
      <c r="AD166" s="151"/>
      <c r="AE166" s="151"/>
      <c r="AF166" s="151"/>
      <c r="AG166" s="151"/>
      <c r="AH166" s="151"/>
      <c r="AI166" s="151"/>
      <c r="AJ166" s="201"/>
      <c r="AK166" s="315" t="s">
        <v>392</v>
      </c>
      <c r="AL166" s="316"/>
      <c r="AM166" s="317"/>
      <c r="AN166" s="118" t="s">
        <v>393</v>
      </c>
      <c r="AO166" s="118" t="s">
        <v>361</v>
      </c>
      <c r="AP166" s="47">
        <f>S165+U165+W165</f>
        <v>0.24990000000000001</v>
      </c>
      <c r="AQ166" s="157"/>
      <c r="AT166" s="14"/>
      <c r="AU166" s="14"/>
      <c r="AV166" s="14"/>
      <c r="AW166" s="14"/>
    </row>
    <row r="167" spans="1:49" ht="31.5" customHeight="1">
      <c r="A167" s="258"/>
      <c r="B167" s="204"/>
      <c r="C167" s="299"/>
      <c r="D167" s="300"/>
      <c r="E167" s="204"/>
      <c r="F167" s="261"/>
      <c r="G167" s="230"/>
      <c r="H167" s="264"/>
      <c r="I167" s="267"/>
      <c r="J167" s="151"/>
      <c r="K167" s="151"/>
      <c r="L167" s="270"/>
      <c r="M167" s="151"/>
      <c r="N167" s="151"/>
      <c r="O167" s="151"/>
      <c r="P167" s="151"/>
      <c r="Q167" s="151"/>
      <c r="R167" s="151"/>
      <c r="S167" s="151"/>
      <c r="T167" s="151"/>
      <c r="U167" s="151"/>
      <c r="V167" s="151"/>
      <c r="W167" s="151"/>
      <c r="X167" s="151"/>
      <c r="Y167" s="151"/>
      <c r="Z167" s="151"/>
      <c r="AA167" s="151"/>
      <c r="AB167" s="151"/>
      <c r="AC167" s="151"/>
      <c r="AD167" s="151"/>
      <c r="AE167" s="151"/>
      <c r="AF167" s="151"/>
      <c r="AG167" s="151"/>
      <c r="AH167" s="151"/>
      <c r="AI167" s="151"/>
      <c r="AJ167" s="201"/>
      <c r="AK167" s="191" t="s">
        <v>394</v>
      </c>
      <c r="AL167" s="192"/>
      <c r="AM167" s="193"/>
      <c r="AN167" s="119" t="s">
        <v>395</v>
      </c>
      <c r="AO167" s="119" t="s">
        <v>364</v>
      </c>
      <c r="AP167" s="47">
        <f>Y165+AA165+AC165</f>
        <v>0.24</v>
      </c>
      <c r="AQ167" s="157"/>
      <c r="AT167" s="14"/>
      <c r="AU167" s="14"/>
      <c r="AV167" s="14"/>
      <c r="AW167" s="14"/>
    </row>
    <row r="168" spans="1:49" ht="31.5" customHeight="1" thickBot="1">
      <c r="A168" s="259"/>
      <c r="B168" s="205"/>
      <c r="C168" s="301"/>
      <c r="D168" s="302"/>
      <c r="E168" s="205"/>
      <c r="F168" s="262"/>
      <c r="G168" s="231"/>
      <c r="H168" s="265"/>
      <c r="I168" s="268"/>
      <c r="J168" s="152"/>
      <c r="K168" s="152"/>
      <c r="L168" s="271"/>
      <c r="M168" s="152"/>
      <c r="N168" s="152"/>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202"/>
      <c r="AK168" s="194" t="s">
        <v>76</v>
      </c>
      <c r="AL168" s="195"/>
      <c r="AM168" s="196"/>
      <c r="AN168" s="49" t="s">
        <v>76</v>
      </c>
      <c r="AO168" s="49" t="s">
        <v>76</v>
      </c>
      <c r="AP168" s="50">
        <f>AE165+AG165+AI165</f>
        <v>0</v>
      </c>
      <c r="AQ168" s="158"/>
      <c r="AT168" s="14"/>
      <c r="AU168" s="14"/>
      <c r="AV168" s="14"/>
      <c r="AW168" s="14"/>
    </row>
    <row r="169" spans="1:49" ht="1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51" t="s">
        <v>221</v>
      </c>
      <c r="AO169" s="52"/>
      <c r="AP169" s="53"/>
      <c r="AQ169" s="12">
        <f>AVERAGE(AQ85:AQ168)</f>
        <v>0.49916666666666676</v>
      </c>
      <c r="AT169" s="14"/>
      <c r="AU169" s="14"/>
      <c r="AV169" s="14"/>
      <c r="AW169" s="14"/>
    </row>
    <row r="170" spans="1:49" ht="1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row>
    <row r="171" spans="1:49" ht="1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row>
    <row r="172" spans="1:49" ht="15.75" customHeight="1" thickBo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row>
    <row r="173" spans="1:49" ht="18.75" thickBot="1">
      <c r="A173" s="252" t="s">
        <v>396</v>
      </c>
      <c r="B173" s="253"/>
      <c r="C173" s="253"/>
      <c r="D173" s="253"/>
      <c r="E173" s="253"/>
      <c r="F173" s="253"/>
      <c r="G173" s="253"/>
      <c r="H173" s="253"/>
      <c r="I173" s="253"/>
      <c r="J173" s="253"/>
      <c r="K173" s="253"/>
      <c r="L173" s="253"/>
      <c r="M173" s="253"/>
      <c r="N173" s="253"/>
      <c r="O173" s="253"/>
      <c r="P173" s="253"/>
      <c r="Q173" s="35"/>
      <c r="R173" s="254">
        <f>AVERAGE(AQ169+AS74)</f>
        <v>1.0661083333333334</v>
      </c>
      <c r="S173" s="254"/>
      <c r="T173" s="254"/>
      <c r="U173" s="254"/>
      <c r="V173" s="254"/>
      <c r="W173" s="254"/>
      <c r="X173" s="254"/>
      <c r="Y173" s="254"/>
      <c r="Z173" s="254"/>
      <c r="AA173" s="254"/>
      <c r="AB173" s="254"/>
      <c r="AC173" s="254"/>
      <c r="AD173" s="254"/>
      <c r="AE173" s="254"/>
      <c r="AF173" s="254"/>
      <c r="AG173" s="254"/>
      <c r="AH173" s="254"/>
      <c r="AI173" s="255"/>
      <c r="AJ173" s="22"/>
      <c r="AK173" s="19"/>
      <c r="AL173" s="20"/>
      <c r="AM173" s="20"/>
      <c r="AN173" s="20"/>
      <c r="AO173" s="20"/>
      <c r="AP173" s="20"/>
      <c r="AQ173" s="20"/>
      <c r="AR173" s="20"/>
      <c r="AS173" s="27"/>
      <c r="AT173" s="14"/>
      <c r="AU173" s="14"/>
      <c r="AV173" s="14"/>
      <c r="AW173" s="14"/>
    </row>
    <row r="174" spans="1:49">
      <c r="A174" s="19"/>
      <c r="B174" s="148"/>
      <c r="C174" s="148"/>
      <c r="D174" s="148"/>
      <c r="E174" s="20"/>
      <c r="F174" s="20"/>
      <c r="G174" s="20"/>
      <c r="H174" s="20"/>
      <c r="I174" s="20"/>
      <c r="J174" s="148"/>
      <c r="K174" s="148"/>
      <c r="L174" s="148"/>
      <c r="M174" s="148"/>
      <c r="N174" s="148"/>
      <c r="O174" s="148"/>
      <c r="P174" s="148"/>
      <c r="Q174" s="148"/>
      <c r="R174" s="148"/>
      <c r="S174" s="148"/>
      <c r="T174" s="148"/>
      <c r="U174" s="148"/>
      <c r="V174" s="148"/>
      <c r="W174" s="256"/>
      <c r="X174" s="256"/>
      <c r="Y174" s="256"/>
      <c r="Z174" s="256"/>
      <c r="AA174" s="256"/>
      <c r="AB174" s="256"/>
      <c r="AC174" s="256"/>
      <c r="AD174" s="256"/>
      <c r="AE174" s="256"/>
      <c r="AF174" s="256"/>
      <c r="AG174" s="14"/>
      <c r="AH174" s="14"/>
      <c r="AI174" s="14"/>
      <c r="AJ174" s="14"/>
      <c r="AK174" s="26"/>
      <c r="AL174" s="20"/>
      <c r="AM174" s="20"/>
      <c r="AN174" s="20"/>
      <c r="AO174" s="20"/>
      <c r="AP174" s="20"/>
      <c r="AQ174" s="20"/>
      <c r="AR174" s="20"/>
      <c r="AS174" s="27"/>
      <c r="AT174" s="14"/>
      <c r="AU174" s="14"/>
      <c r="AV174" s="14"/>
      <c r="AW174" s="14"/>
    </row>
    <row r="175" spans="1:49">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20"/>
      <c r="AM175" s="20"/>
      <c r="AN175" s="20"/>
      <c r="AO175" s="20"/>
      <c r="AP175" s="20"/>
      <c r="AQ175" s="20"/>
      <c r="AR175" s="20"/>
      <c r="AS175" s="19"/>
      <c r="AT175" s="14"/>
      <c r="AU175" s="14"/>
      <c r="AV175" s="14"/>
      <c r="AW175" s="14"/>
    </row>
    <row r="176" spans="1:49" ht="18">
      <c r="A176" s="249" t="s">
        <v>397</v>
      </c>
      <c r="B176" s="249"/>
      <c r="C176" s="249"/>
      <c r="D176" s="249"/>
      <c r="E176" s="249"/>
      <c r="F176" s="249"/>
      <c r="G176" s="249"/>
      <c r="H176" s="249"/>
      <c r="I176" s="249"/>
      <c r="J176" s="249"/>
      <c r="K176" s="249"/>
      <c r="L176" s="249"/>
      <c r="M176" s="249"/>
      <c r="N176" s="249"/>
      <c r="O176" s="249"/>
      <c r="P176" s="249"/>
      <c r="Q176" s="249"/>
      <c r="R176" s="249"/>
      <c r="S176" s="249"/>
      <c r="T176" s="249"/>
      <c r="U176" s="249"/>
      <c r="V176" s="249"/>
      <c r="W176" s="249"/>
      <c r="X176" s="249"/>
      <c r="Y176" s="249"/>
      <c r="Z176" s="249"/>
      <c r="AA176" s="249"/>
      <c r="AB176" s="249"/>
      <c r="AC176" s="249"/>
      <c r="AD176" s="249"/>
      <c r="AE176" s="249"/>
      <c r="AF176" s="249"/>
      <c r="AG176" s="249"/>
      <c r="AH176" s="249"/>
      <c r="AI176" s="249"/>
      <c r="AJ176" s="249"/>
      <c r="AK176" s="249"/>
      <c r="AL176" s="19"/>
      <c r="AM176" s="19"/>
      <c r="AN176" s="19"/>
      <c r="AO176" s="19"/>
      <c r="AP176" s="19"/>
      <c r="AQ176" s="19"/>
      <c r="AR176" s="19"/>
      <c r="AS176" s="19"/>
      <c r="AT176" s="14"/>
      <c r="AU176" s="14"/>
      <c r="AV176" s="14"/>
      <c r="AW176" s="14"/>
    </row>
    <row r="177" spans="1:49">
      <c r="A177" s="250"/>
      <c r="B177" s="250"/>
      <c r="C177" s="250"/>
      <c r="D177" s="250"/>
      <c r="E177" s="250"/>
      <c r="F177" s="250"/>
      <c r="G177" s="250"/>
      <c r="H177" s="250"/>
      <c r="I177" s="250"/>
      <c r="J177" s="250"/>
      <c r="K177" s="250"/>
      <c r="L177" s="250"/>
      <c r="M177" s="250"/>
      <c r="N177" s="250"/>
      <c r="O177" s="250"/>
      <c r="P177" s="250"/>
      <c r="Q177" s="250"/>
      <c r="R177" s="250"/>
      <c r="S177" s="250"/>
      <c r="T177" s="250"/>
      <c r="U177" s="250"/>
      <c r="V177" s="250"/>
      <c r="W177" s="250"/>
      <c r="X177" s="250"/>
      <c r="Y177" s="250"/>
      <c r="Z177" s="250"/>
      <c r="AA177" s="250"/>
      <c r="AB177" s="250"/>
      <c r="AC177" s="250"/>
      <c r="AD177" s="250"/>
      <c r="AE177" s="250"/>
      <c r="AF177" s="250"/>
      <c r="AG177" s="250"/>
      <c r="AH177" s="250"/>
      <c r="AI177" s="250"/>
      <c r="AJ177" s="250"/>
      <c r="AK177" s="250"/>
      <c r="AL177" s="19"/>
      <c r="AM177" s="19"/>
      <c r="AN177" s="19"/>
      <c r="AO177" s="19"/>
      <c r="AP177" s="19"/>
      <c r="AQ177" s="19"/>
      <c r="AR177" s="19"/>
      <c r="AS177" s="20"/>
      <c r="AT177" s="14"/>
      <c r="AU177" s="14"/>
      <c r="AV177" s="14"/>
      <c r="AW177" s="14"/>
    </row>
    <row r="179" spans="1:49" ht="15.75" thickBot="1"/>
    <row r="180" spans="1:49" ht="36.75" thickBot="1">
      <c r="A180" s="89" t="s">
        <v>398</v>
      </c>
      <c r="B180" s="89" t="s">
        <v>399</v>
      </c>
      <c r="C180" s="91" t="s">
        <v>400</v>
      </c>
      <c r="D180" s="251" t="s">
        <v>401</v>
      </c>
      <c r="E180" s="251"/>
      <c r="F180" s="90" t="s">
        <v>402</v>
      </c>
      <c r="G180" s="92" t="s">
        <v>403</v>
      </c>
      <c r="Q180" s="19"/>
      <c r="R180" s="19"/>
      <c r="S180" s="19"/>
      <c r="T180" s="19"/>
      <c r="U180" s="19"/>
      <c r="V180" s="19"/>
    </row>
    <row r="181" spans="1:49" ht="15.75" thickBot="1">
      <c r="A181" s="87">
        <v>1</v>
      </c>
      <c r="B181" s="93">
        <v>44592</v>
      </c>
      <c r="C181" s="94" t="s">
        <v>404</v>
      </c>
      <c r="D181" s="147" t="s">
        <v>215</v>
      </c>
      <c r="E181" s="147"/>
      <c r="F181" s="88" t="s">
        <v>215</v>
      </c>
      <c r="G181" s="95" t="s">
        <v>215</v>
      </c>
      <c r="Q181" s="19"/>
      <c r="R181" s="19"/>
      <c r="S181" s="19"/>
      <c r="T181" s="19"/>
      <c r="U181" s="19"/>
      <c r="V181" s="19"/>
    </row>
    <row r="182" spans="1:49" ht="371.25" thickBot="1">
      <c r="A182" s="87">
        <v>2</v>
      </c>
      <c r="B182" s="93">
        <v>44764</v>
      </c>
      <c r="C182" s="94" t="s">
        <v>405</v>
      </c>
      <c r="D182" s="147" t="s">
        <v>406</v>
      </c>
      <c r="E182" s="147"/>
      <c r="F182" s="88" t="s">
        <v>407</v>
      </c>
      <c r="G182" s="96">
        <v>44592</v>
      </c>
      <c r="Q182" s="19"/>
      <c r="R182" s="19"/>
      <c r="S182" s="19"/>
      <c r="T182" s="19"/>
      <c r="U182" s="19"/>
      <c r="V182" s="19"/>
    </row>
    <row r="183" spans="1:49" ht="15.75" thickBot="1">
      <c r="A183" s="36"/>
      <c r="B183" s="87"/>
      <c r="C183" s="94"/>
      <c r="D183" s="147" t="s">
        <v>408</v>
      </c>
      <c r="E183" s="147"/>
      <c r="F183" s="88"/>
      <c r="G183" s="95"/>
      <c r="Q183" s="19"/>
      <c r="R183" s="19"/>
      <c r="S183" s="19"/>
      <c r="T183" s="19"/>
      <c r="U183" s="19"/>
      <c r="V183" s="19"/>
    </row>
    <row r="184" spans="1:49" ht="15.75" thickBot="1">
      <c r="A184" s="36"/>
      <c r="B184" s="87"/>
      <c r="C184" s="94"/>
      <c r="D184" s="147"/>
      <c r="E184" s="147"/>
      <c r="F184" s="88"/>
      <c r="G184" s="95"/>
      <c r="Q184" s="19"/>
      <c r="R184" s="19"/>
      <c r="S184" s="19"/>
      <c r="T184" s="19"/>
      <c r="U184" s="19"/>
      <c r="V184" s="19"/>
    </row>
    <row r="185" spans="1:49" ht="15.75" thickBot="1">
      <c r="A185" s="36"/>
      <c r="B185" s="87"/>
      <c r="C185" s="94"/>
      <c r="D185" s="147"/>
      <c r="E185" s="147"/>
      <c r="F185" s="88"/>
      <c r="G185" s="95"/>
      <c r="Q185" s="19"/>
      <c r="R185" s="19"/>
      <c r="S185" s="19"/>
      <c r="T185" s="19"/>
      <c r="U185" s="19"/>
      <c r="V185" s="19"/>
    </row>
    <row r="186" spans="1:49" ht="15.75" thickBot="1">
      <c r="A186" s="36"/>
      <c r="B186" s="87"/>
      <c r="C186" s="94"/>
      <c r="D186" s="147"/>
      <c r="E186" s="147"/>
      <c r="F186" s="88"/>
      <c r="G186" s="95"/>
      <c r="Q186" s="19"/>
      <c r="R186" s="19"/>
      <c r="S186" s="19"/>
      <c r="T186" s="19"/>
      <c r="U186" s="19"/>
      <c r="V186" s="19"/>
    </row>
    <row r="187" spans="1:49" ht="15.75" thickBot="1">
      <c r="A187" s="36"/>
      <c r="B187" s="87"/>
      <c r="C187" s="94"/>
      <c r="D187" s="147"/>
      <c r="E187" s="147"/>
      <c r="F187" s="88"/>
      <c r="G187" s="95"/>
      <c r="Q187" s="19"/>
      <c r="R187" s="19"/>
      <c r="S187" s="19"/>
      <c r="T187" s="19"/>
      <c r="U187" s="19"/>
      <c r="V187" s="19"/>
    </row>
    <row r="188" spans="1:49" ht="15.75" thickBot="1">
      <c r="A188" s="36"/>
      <c r="B188" s="87"/>
      <c r="C188" s="94"/>
      <c r="D188" s="147"/>
      <c r="E188" s="147"/>
      <c r="F188" s="88"/>
      <c r="G188" s="95"/>
      <c r="Q188" s="19"/>
      <c r="R188" s="19"/>
      <c r="S188" s="19"/>
      <c r="T188" s="19"/>
      <c r="U188" s="19"/>
      <c r="V188" s="19"/>
    </row>
    <row r="189" spans="1:49" ht="15.75" thickBot="1">
      <c r="A189" s="36"/>
      <c r="B189" s="36"/>
      <c r="C189" s="94"/>
      <c r="D189" s="147"/>
      <c r="E189" s="147"/>
      <c r="F189" s="88"/>
      <c r="G189" s="95"/>
      <c r="Q189" s="19"/>
      <c r="R189" s="19"/>
      <c r="S189" s="19"/>
      <c r="T189" s="19"/>
      <c r="U189" s="19"/>
      <c r="V189" s="19"/>
    </row>
    <row r="190" spans="1:49">
      <c r="A190" s="19"/>
      <c r="B190" s="148"/>
      <c r="C190" s="148"/>
      <c r="D190" s="148"/>
      <c r="E190" s="20"/>
      <c r="F190" s="20"/>
      <c r="G190"/>
      <c r="Q190" s="19"/>
      <c r="R190" s="19"/>
      <c r="S190" s="19"/>
      <c r="T190" s="19"/>
      <c r="U190" s="19"/>
      <c r="V190" s="19"/>
    </row>
    <row r="191" spans="1:49" ht="15.75" thickBot="1">
      <c r="A191" s="19"/>
      <c r="B191" s="19"/>
      <c r="C191" s="19"/>
      <c r="D191" s="19"/>
      <c r="F191" s="19"/>
      <c r="G191" s="19"/>
      <c r="I191"/>
      <c r="Q191" s="19"/>
      <c r="R191" s="19"/>
      <c r="S191" s="19"/>
      <c r="T191" s="19"/>
      <c r="U191" s="19"/>
      <c r="V191" s="19"/>
    </row>
    <row r="192" spans="1:49" ht="16.5" thickTop="1" thickBot="1">
      <c r="A192" s="149" t="s">
        <v>409</v>
      </c>
      <c r="B192" s="149"/>
      <c r="C192" s="149"/>
      <c r="D192" s="149"/>
      <c r="E192" s="149" t="s">
        <v>410</v>
      </c>
      <c r="F192" s="149"/>
      <c r="G192" s="149"/>
      <c r="H192" s="149"/>
      <c r="I192" s="149" t="s">
        <v>411</v>
      </c>
      <c r="J192" s="149"/>
      <c r="K192" s="149"/>
      <c r="L192" s="149"/>
      <c r="Q192" s="19"/>
      <c r="R192" s="19"/>
      <c r="S192" s="19"/>
      <c r="T192" s="19"/>
      <c r="U192" s="19"/>
      <c r="V192" s="19"/>
    </row>
    <row r="193" spans="1:22" ht="16.5" thickTop="1" thickBot="1">
      <c r="A193" s="149"/>
      <c r="B193" s="149"/>
      <c r="C193" s="149"/>
      <c r="D193" s="149"/>
      <c r="E193" s="149"/>
      <c r="F193" s="149"/>
      <c r="G193" s="149"/>
      <c r="H193" s="149"/>
      <c r="I193" s="149"/>
      <c r="J193" s="149"/>
      <c r="K193" s="149"/>
      <c r="L193" s="149"/>
      <c r="Q193" s="14"/>
      <c r="R193" s="14"/>
      <c r="S193" s="14"/>
      <c r="T193" s="14"/>
      <c r="U193" s="14"/>
      <c r="V193" s="14"/>
    </row>
    <row r="194" spans="1:22" ht="16.5" thickTop="1" thickBot="1">
      <c r="A194" s="149"/>
      <c r="B194" s="149"/>
      <c r="C194" s="149"/>
      <c r="D194" s="149"/>
      <c r="E194" s="149"/>
      <c r="F194" s="149"/>
      <c r="G194" s="149"/>
      <c r="H194" s="149"/>
      <c r="I194" s="149"/>
      <c r="J194" s="149"/>
      <c r="K194" s="149"/>
      <c r="L194" s="149"/>
      <c r="Q194" s="14"/>
      <c r="R194" s="14"/>
      <c r="S194" s="14"/>
      <c r="T194" s="14"/>
      <c r="U194" s="14"/>
      <c r="V194" s="14"/>
    </row>
    <row r="195" spans="1:22" ht="16.5" thickTop="1" thickBot="1">
      <c r="A195" s="146" t="s">
        <v>412</v>
      </c>
      <c r="B195" s="146"/>
      <c r="C195" s="146"/>
      <c r="D195" s="146"/>
      <c r="E195" s="146" t="s">
        <v>413</v>
      </c>
      <c r="F195" s="146"/>
      <c r="G195" s="146"/>
      <c r="H195" s="146"/>
      <c r="I195" s="97" t="s">
        <v>414</v>
      </c>
      <c r="J195" s="141" t="s">
        <v>415</v>
      </c>
      <c r="K195" s="141"/>
      <c r="L195" s="141"/>
      <c r="M195" s="98"/>
      <c r="N195" s="98"/>
      <c r="O195" s="98"/>
      <c r="P195" s="98"/>
      <c r="Q195" s="14"/>
      <c r="R195" s="14"/>
      <c r="S195" s="14"/>
      <c r="T195" s="14"/>
      <c r="U195" s="14"/>
      <c r="V195" s="14"/>
    </row>
    <row r="196" spans="1:22" ht="16.5" thickTop="1" thickBot="1">
      <c r="A196" s="97" t="s">
        <v>414</v>
      </c>
      <c r="B196" s="141" t="s">
        <v>416</v>
      </c>
      <c r="C196" s="141"/>
      <c r="D196" s="141"/>
      <c r="E196" s="97" t="s">
        <v>414</v>
      </c>
      <c r="F196" s="141"/>
      <c r="G196" s="141"/>
      <c r="H196" s="141"/>
      <c r="I196" s="97" t="s">
        <v>414</v>
      </c>
      <c r="J196" s="141"/>
      <c r="K196" s="141"/>
      <c r="L196" s="141"/>
      <c r="M196" s="98"/>
      <c r="N196" s="98"/>
      <c r="O196" s="98"/>
      <c r="P196" s="98"/>
      <c r="Q196" s="14"/>
      <c r="R196" s="14"/>
      <c r="S196" s="14"/>
      <c r="T196" s="14"/>
      <c r="U196" s="14"/>
      <c r="V196" s="14"/>
    </row>
    <row r="197" spans="1:22" ht="16.5" thickTop="1" thickBot="1">
      <c r="A197" s="97" t="s">
        <v>417</v>
      </c>
      <c r="B197" s="145">
        <v>44865</v>
      </c>
      <c r="C197" s="145"/>
      <c r="D197" s="145"/>
      <c r="E197" s="97" t="s">
        <v>418</v>
      </c>
      <c r="F197" s="145"/>
      <c r="G197" s="145"/>
      <c r="H197" s="145"/>
      <c r="I197" s="97" t="s">
        <v>414</v>
      </c>
      <c r="J197" s="142"/>
      <c r="K197" s="143"/>
      <c r="L197" s="144"/>
      <c r="Q197" s="14"/>
      <c r="R197" s="14"/>
      <c r="S197" s="14"/>
      <c r="T197" s="14"/>
      <c r="U197" s="14"/>
      <c r="V197" s="14"/>
    </row>
    <row r="198" spans="1:22" ht="16.5" thickTop="1" thickBot="1">
      <c r="A198" s="146" t="s">
        <v>419</v>
      </c>
      <c r="B198" s="146"/>
      <c r="C198" s="146"/>
      <c r="D198" s="146"/>
      <c r="E198" s="146" t="s">
        <v>413</v>
      </c>
      <c r="F198" s="146"/>
      <c r="G198" s="146"/>
      <c r="H198" s="146"/>
      <c r="I198" s="97" t="s">
        <v>414</v>
      </c>
      <c r="J198" s="142"/>
      <c r="K198" s="143"/>
      <c r="L198" s="144"/>
      <c r="Q198" s="14"/>
      <c r="R198" s="14"/>
      <c r="S198" s="14"/>
      <c r="T198" s="14"/>
      <c r="U198" s="14"/>
      <c r="V198" s="14"/>
    </row>
    <row r="199" spans="1:22" ht="16.5" thickTop="1" thickBot="1">
      <c r="A199" s="97" t="s">
        <v>414</v>
      </c>
      <c r="B199" s="141" t="s">
        <v>420</v>
      </c>
      <c r="C199" s="141"/>
      <c r="D199" s="141"/>
      <c r="E199" s="97" t="s">
        <v>414</v>
      </c>
      <c r="F199" s="141"/>
      <c r="G199" s="141"/>
      <c r="H199" s="141"/>
      <c r="I199" s="97" t="s">
        <v>414</v>
      </c>
      <c r="J199" s="142"/>
      <c r="K199" s="143"/>
      <c r="L199" s="144"/>
      <c r="Q199" s="14"/>
      <c r="R199" s="14"/>
      <c r="S199" s="14"/>
      <c r="T199" s="14"/>
      <c r="U199" s="14"/>
      <c r="V199" s="14"/>
    </row>
    <row r="200" spans="1:22" ht="16.5" thickTop="1" thickBot="1">
      <c r="A200" s="97" t="s">
        <v>417</v>
      </c>
      <c r="B200" s="145">
        <v>44862</v>
      </c>
      <c r="C200" s="145"/>
      <c r="D200" s="145"/>
      <c r="E200" s="97" t="s">
        <v>418</v>
      </c>
      <c r="F200" s="145"/>
      <c r="G200" s="145"/>
      <c r="H200" s="145"/>
      <c r="I200" s="97" t="s">
        <v>414</v>
      </c>
      <c r="J200" s="142"/>
      <c r="K200" s="143"/>
      <c r="L200" s="144"/>
      <c r="Q200" s="14"/>
      <c r="R200" s="14"/>
      <c r="S200" s="14"/>
      <c r="T200" s="14"/>
      <c r="U200" s="14"/>
      <c r="V200" s="14"/>
    </row>
    <row r="201" spans="1:22" ht="16.5" thickTop="1" thickBot="1">
      <c r="A201" s="146"/>
      <c r="B201" s="146"/>
      <c r="C201" s="146"/>
      <c r="D201" s="146"/>
      <c r="E201" s="146" t="s">
        <v>421</v>
      </c>
      <c r="F201" s="146"/>
      <c r="G201" s="146"/>
      <c r="H201" s="146"/>
      <c r="I201" s="97" t="s">
        <v>414</v>
      </c>
      <c r="J201" s="142"/>
      <c r="K201" s="143"/>
      <c r="L201" s="144"/>
      <c r="Q201" s="14"/>
      <c r="R201" s="14"/>
      <c r="S201" s="14"/>
      <c r="T201" s="14"/>
      <c r="U201" s="14"/>
      <c r="V201" s="14"/>
    </row>
    <row r="202" spans="1:22" ht="16.5" thickTop="1" thickBot="1">
      <c r="A202" s="97" t="s">
        <v>414</v>
      </c>
      <c r="B202" s="141"/>
      <c r="C202" s="141"/>
      <c r="D202" s="141"/>
      <c r="E202" s="97" t="s">
        <v>414</v>
      </c>
      <c r="F202" s="141" t="s">
        <v>422</v>
      </c>
      <c r="G202" s="141"/>
      <c r="H202" s="141"/>
      <c r="I202" s="97" t="s">
        <v>414</v>
      </c>
      <c r="J202" s="142"/>
      <c r="K202" s="143"/>
      <c r="L202" s="144"/>
    </row>
    <row r="203" spans="1:22" ht="16.5" thickTop="1" thickBot="1">
      <c r="A203" s="97" t="s">
        <v>417</v>
      </c>
      <c r="B203" s="145"/>
      <c r="C203" s="145"/>
      <c r="D203" s="145"/>
      <c r="E203" s="97" t="s">
        <v>418</v>
      </c>
      <c r="F203" s="145">
        <v>44862</v>
      </c>
      <c r="G203" s="145"/>
      <c r="H203" s="145"/>
      <c r="I203" s="97" t="s">
        <v>414</v>
      </c>
      <c r="J203" s="142"/>
      <c r="K203" s="143"/>
      <c r="L203" s="144"/>
    </row>
    <row r="204" spans="1:22" ht="15.75" thickTop="1">
      <c r="A204" s="19"/>
      <c r="B204" s="19"/>
      <c r="C204" s="19"/>
      <c r="D204" s="19"/>
      <c r="E204" s="19"/>
      <c r="F204" s="19"/>
      <c r="G204" s="19"/>
      <c r="H204" s="19"/>
      <c r="I204" s="19"/>
      <c r="J204" s="19"/>
      <c r="K204" s="19"/>
      <c r="L204" s="19"/>
      <c r="M204" s="24"/>
      <c r="N204" s="24"/>
      <c r="O204" s="24"/>
      <c r="P204" s="24"/>
    </row>
    <row r="205" spans="1:22">
      <c r="A205" s="19"/>
      <c r="B205" s="19"/>
      <c r="C205" s="19"/>
      <c r="D205" s="19"/>
      <c r="E205" s="19"/>
      <c r="F205" s="19"/>
      <c r="G205" s="19"/>
      <c r="H205" s="19"/>
      <c r="I205" s="19"/>
      <c r="J205" s="19"/>
      <c r="K205" s="19"/>
      <c r="L205" s="19"/>
      <c r="M205" s="24"/>
      <c r="N205" s="24"/>
      <c r="O205" s="24"/>
      <c r="P205" s="24"/>
    </row>
    <row r="206" spans="1:22">
      <c r="A206" s="19"/>
      <c r="B206" s="19"/>
      <c r="C206" s="19"/>
      <c r="D206" s="19"/>
      <c r="E206" s="19"/>
      <c r="F206" s="19"/>
      <c r="G206" s="19"/>
      <c r="H206" s="19"/>
      <c r="I206" s="19"/>
      <c r="J206" s="19"/>
      <c r="K206" s="19"/>
      <c r="L206" s="19"/>
      <c r="M206" s="24"/>
      <c r="N206" s="24"/>
      <c r="O206" s="24"/>
      <c r="P206" s="24"/>
    </row>
    <row r="207" spans="1:22">
      <c r="A207" s="19"/>
      <c r="B207" s="19"/>
      <c r="C207" s="19"/>
      <c r="D207" s="19"/>
      <c r="E207" s="19"/>
      <c r="F207" s="19"/>
      <c r="G207" s="19"/>
      <c r="H207" s="19"/>
      <c r="I207" s="19"/>
      <c r="J207" s="19"/>
      <c r="K207" s="19"/>
      <c r="L207" s="19"/>
      <c r="M207" s="24"/>
      <c r="N207" s="24"/>
      <c r="O207" s="24"/>
      <c r="P207" s="24"/>
    </row>
    <row r="208" spans="1:22">
      <c r="A208" s="19"/>
      <c r="B208" s="19"/>
      <c r="C208" s="19"/>
      <c r="D208" s="19"/>
      <c r="E208" s="19"/>
      <c r="F208" s="19"/>
      <c r="G208" s="19"/>
      <c r="H208" s="19"/>
      <c r="I208" s="19"/>
      <c r="J208" s="19"/>
      <c r="K208" s="19"/>
      <c r="L208" s="19"/>
      <c r="M208" s="24"/>
      <c r="N208" s="24"/>
      <c r="O208" s="24"/>
      <c r="P208" s="24"/>
    </row>
  </sheetData>
  <sheetProtection formatCells="0" formatColumns="0" formatRows="0" insertColumns="0" insertHyperlinks="0" deleteColumns="0" deleteRows="0" sort="0" autoFilter="0" pivotTables="0"/>
  <mergeCells count="1400">
    <mergeCell ref="A145:A152"/>
    <mergeCell ref="AB121:AB124"/>
    <mergeCell ref="AC121:AC124"/>
    <mergeCell ref="AD121:AD124"/>
    <mergeCell ref="AE121:AE124"/>
    <mergeCell ref="AF121:AF124"/>
    <mergeCell ref="AG121:AG124"/>
    <mergeCell ref="AH121:AH124"/>
    <mergeCell ref="AI121:AI124"/>
    <mergeCell ref="AJ121:AJ124"/>
    <mergeCell ref="AK121:AM121"/>
    <mergeCell ref="AQ121:AQ124"/>
    <mergeCell ref="AK122:AM122"/>
    <mergeCell ref="AK123:AM123"/>
    <mergeCell ref="AK124:AM124"/>
    <mergeCell ref="E133:E136"/>
    <mergeCell ref="B133:B136"/>
    <mergeCell ref="C133:D136"/>
    <mergeCell ref="T129:T132"/>
    <mergeCell ref="U129:U132"/>
    <mergeCell ref="V129:V132"/>
    <mergeCell ref="W129:W132"/>
    <mergeCell ref="X129:X132"/>
    <mergeCell ref="Y129:Y132"/>
    <mergeCell ref="Z129:Z132"/>
    <mergeCell ref="AA129:AA132"/>
    <mergeCell ref="AJ129:AJ132"/>
    <mergeCell ref="AK129:AM129"/>
    <mergeCell ref="AQ129:AQ132"/>
    <mergeCell ref="AK130:AM130"/>
    <mergeCell ref="AK131:AM131"/>
    <mergeCell ref="AK132:AM132"/>
    <mergeCell ref="AK118:AM118"/>
    <mergeCell ref="AK119:AM119"/>
    <mergeCell ref="AK120:AM120"/>
    <mergeCell ref="B121:B124"/>
    <mergeCell ref="C121:D124"/>
    <mergeCell ref="E121:E124"/>
    <mergeCell ref="F121:F124"/>
    <mergeCell ref="G121:G124"/>
    <mergeCell ref="H121:H124"/>
    <mergeCell ref="I121:I124"/>
    <mergeCell ref="J121:J124"/>
    <mergeCell ref="K121:K124"/>
    <mergeCell ref="L121:L124"/>
    <mergeCell ref="M121:M124"/>
    <mergeCell ref="N121:N124"/>
    <mergeCell ref="O121:O124"/>
    <mergeCell ref="P121:P124"/>
    <mergeCell ref="Q121:Q124"/>
    <mergeCell ref="R121:R124"/>
    <mergeCell ref="S121:S124"/>
    <mergeCell ref="T121:T124"/>
    <mergeCell ref="U121:U124"/>
    <mergeCell ref="V121:V124"/>
    <mergeCell ref="W121:W124"/>
    <mergeCell ref="X121:X124"/>
    <mergeCell ref="Y121:Y124"/>
    <mergeCell ref="Z121:Z124"/>
    <mergeCell ref="AA121:AA124"/>
    <mergeCell ref="AE109:AE112"/>
    <mergeCell ref="AF109:AF112"/>
    <mergeCell ref="AG109:AG112"/>
    <mergeCell ref="AH109:AH112"/>
    <mergeCell ref="AI109:AI112"/>
    <mergeCell ref="AJ109:AJ112"/>
    <mergeCell ref="AK109:AM109"/>
    <mergeCell ref="AQ109:AQ112"/>
    <mergeCell ref="AK110:AM110"/>
    <mergeCell ref="AK111:AM111"/>
    <mergeCell ref="AK112:AM112"/>
    <mergeCell ref="R117:R120"/>
    <mergeCell ref="S117:S120"/>
    <mergeCell ref="T117:T120"/>
    <mergeCell ref="U117:U120"/>
    <mergeCell ref="V117:V120"/>
    <mergeCell ref="W117:W120"/>
    <mergeCell ref="X117:X120"/>
    <mergeCell ref="Y117:Y120"/>
    <mergeCell ref="Z117:Z120"/>
    <mergeCell ref="AA117:AA120"/>
    <mergeCell ref="AB117:AB120"/>
    <mergeCell ref="AC117:AC120"/>
    <mergeCell ref="AD117:AD120"/>
    <mergeCell ref="AE117:AE120"/>
    <mergeCell ref="AF117:AF120"/>
    <mergeCell ref="AG117:AG120"/>
    <mergeCell ref="AH117:AH120"/>
    <mergeCell ref="AI117:AI120"/>
    <mergeCell ref="AJ117:AJ120"/>
    <mergeCell ref="AK117:AM117"/>
    <mergeCell ref="AQ117:AQ120"/>
    <mergeCell ref="AF105:AF108"/>
    <mergeCell ref="AG105:AG108"/>
    <mergeCell ref="AH105:AH108"/>
    <mergeCell ref="AI105:AI108"/>
    <mergeCell ref="AJ105:AJ108"/>
    <mergeCell ref="AK105:AM105"/>
    <mergeCell ref="AQ105:AQ108"/>
    <mergeCell ref="AK106:AM106"/>
    <mergeCell ref="AK107:AM107"/>
    <mergeCell ref="AK108:AM108"/>
    <mergeCell ref="E109:E112"/>
    <mergeCell ref="F109:F112"/>
    <mergeCell ref="G109:G112"/>
    <mergeCell ref="H109:H112"/>
    <mergeCell ref="I109:I112"/>
    <mergeCell ref="J109:J112"/>
    <mergeCell ref="K109:K112"/>
    <mergeCell ref="L109:L112"/>
    <mergeCell ref="M109:M112"/>
    <mergeCell ref="N109:N112"/>
    <mergeCell ref="O109:O112"/>
    <mergeCell ref="P109:P112"/>
    <mergeCell ref="Q109:Q112"/>
    <mergeCell ref="R109:R112"/>
    <mergeCell ref="S109:S112"/>
    <mergeCell ref="T109:T112"/>
    <mergeCell ref="U109:U112"/>
    <mergeCell ref="V109:V112"/>
    <mergeCell ref="W109:W112"/>
    <mergeCell ref="X109:X112"/>
    <mergeCell ref="Y109:Y112"/>
    <mergeCell ref="Z109:Z112"/>
    <mergeCell ref="AF101:AF104"/>
    <mergeCell ref="AG101:AG104"/>
    <mergeCell ref="AH101:AH104"/>
    <mergeCell ref="AI101:AI104"/>
    <mergeCell ref="AJ101:AJ104"/>
    <mergeCell ref="AK101:AM101"/>
    <mergeCell ref="AQ101:AQ104"/>
    <mergeCell ref="AK102:AM102"/>
    <mergeCell ref="AK103:AM103"/>
    <mergeCell ref="AK104:AM104"/>
    <mergeCell ref="E105:E108"/>
    <mergeCell ref="F105:F108"/>
    <mergeCell ref="G105:G108"/>
    <mergeCell ref="H105:H108"/>
    <mergeCell ref="I105:I108"/>
    <mergeCell ref="J105:J108"/>
    <mergeCell ref="K105:K108"/>
    <mergeCell ref="L105:L108"/>
    <mergeCell ref="M105:M108"/>
    <mergeCell ref="N105:N108"/>
    <mergeCell ref="O105:O108"/>
    <mergeCell ref="P105:P108"/>
    <mergeCell ref="Q105:Q108"/>
    <mergeCell ref="R105:R108"/>
    <mergeCell ref="S105:S108"/>
    <mergeCell ref="T105:T108"/>
    <mergeCell ref="U105:U108"/>
    <mergeCell ref="V105:V108"/>
    <mergeCell ref="W105:W108"/>
    <mergeCell ref="X105:X108"/>
    <mergeCell ref="Y105:Y108"/>
    <mergeCell ref="Z105:Z108"/>
    <mergeCell ref="AF141:AF144"/>
    <mergeCell ref="AG141:AG144"/>
    <mergeCell ref="AH141:AH144"/>
    <mergeCell ref="AI141:AI144"/>
    <mergeCell ref="B101:B104"/>
    <mergeCell ref="C101:D104"/>
    <mergeCell ref="E101:E104"/>
    <mergeCell ref="F101:F104"/>
    <mergeCell ref="G101:G104"/>
    <mergeCell ref="H101:H104"/>
    <mergeCell ref="I101:I104"/>
    <mergeCell ref="J101:J104"/>
    <mergeCell ref="K101:K104"/>
    <mergeCell ref="L101:L104"/>
    <mergeCell ref="M101:M104"/>
    <mergeCell ref="N101:N104"/>
    <mergeCell ref="O101:O104"/>
    <mergeCell ref="P101:P104"/>
    <mergeCell ref="Q101:Q104"/>
    <mergeCell ref="R101:R104"/>
    <mergeCell ref="S101:S104"/>
    <mergeCell ref="T101:T104"/>
    <mergeCell ref="U101:U104"/>
    <mergeCell ref="V101:V104"/>
    <mergeCell ref="W101:W104"/>
    <mergeCell ref="X101:X104"/>
    <mergeCell ref="Y101:Y104"/>
    <mergeCell ref="Z101:Z104"/>
    <mergeCell ref="AA101:AA104"/>
    <mergeCell ref="AB101:AB104"/>
    <mergeCell ref="AC101:AC104"/>
    <mergeCell ref="AD101:AD104"/>
    <mergeCell ref="AH137:AH140"/>
    <mergeCell ref="AI137:AI140"/>
    <mergeCell ref="AJ137:AJ140"/>
    <mergeCell ref="AK137:AM137"/>
    <mergeCell ref="AQ137:AQ140"/>
    <mergeCell ref="AK138:AM138"/>
    <mergeCell ref="AK139:AM139"/>
    <mergeCell ref="AK140:AM140"/>
    <mergeCell ref="V137:V140"/>
    <mergeCell ref="AJ141:AJ144"/>
    <mergeCell ref="AK141:AM141"/>
    <mergeCell ref="AQ141:AQ144"/>
    <mergeCell ref="AK142:AM142"/>
    <mergeCell ref="AK143:AM143"/>
    <mergeCell ref="AK144:AM144"/>
    <mergeCell ref="E141:E144"/>
    <mergeCell ref="F141:F144"/>
    <mergeCell ref="G141:G144"/>
    <mergeCell ref="H141:H144"/>
    <mergeCell ref="I141:I144"/>
    <mergeCell ref="J141:J144"/>
    <mergeCell ref="K141:K144"/>
    <mergeCell ref="L141:L144"/>
    <mergeCell ref="M141:M144"/>
    <mergeCell ref="N141:N144"/>
    <mergeCell ref="O141:O144"/>
    <mergeCell ref="P141:P144"/>
    <mergeCell ref="Q141:Q144"/>
    <mergeCell ref="R141:R144"/>
    <mergeCell ref="S141:S144"/>
    <mergeCell ref="T141:T144"/>
    <mergeCell ref="U141:U144"/>
    <mergeCell ref="AJ133:AJ136"/>
    <mergeCell ref="AK133:AM133"/>
    <mergeCell ref="AQ133:AQ136"/>
    <mergeCell ref="AK134:AM134"/>
    <mergeCell ref="AK135:AM135"/>
    <mergeCell ref="AK136:AM136"/>
    <mergeCell ref="E137:E140"/>
    <mergeCell ref="F137:F140"/>
    <mergeCell ref="G137:G140"/>
    <mergeCell ref="H137:H140"/>
    <mergeCell ref="I137:I140"/>
    <mergeCell ref="J137:J140"/>
    <mergeCell ref="K137:K140"/>
    <mergeCell ref="L137:L140"/>
    <mergeCell ref="M137:M140"/>
    <mergeCell ref="N137:N140"/>
    <mergeCell ref="O137:O140"/>
    <mergeCell ref="P137:P140"/>
    <mergeCell ref="Q137:Q140"/>
    <mergeCell ref="R137:R140"/>
    <mergeCell ref="S137:S140"/>
    <mergeCell ref="W137:W140"/>
    <mergeCell ref="X137:X140"/>
    <mergeCell ref="Y137:Y140"/>
    <mergeCell ref="Z137:Z140"/>
    <mergeCell ref="AA137:AA140"/>
    <mergeCell ref="AB137:AB140"/>
    <mergeCell ref="AC137:AC140"/>
    <mergeCell ref="AD137:AD140"/>
    <mergeCell ref="AE137:AE140"/>
    <mergeCell ref="AF137:AF140"/>
    <mergeCell ref="AG137:AG140"/>
    <mergeCell ref="AH125:AH128"/>
    <mergeCell ref="AI125:AI128"/>
    <mergeCell ref="AE129:AE132"/>
    <mergeCell ref="AF129:AF132"/>
    <mergeCell ref="F133:F136"/>
    <mergeCell ref="G133:G136"/>
    <mergeCell ref="H133:H136"/>
    <mergeCell ref="I133:I136"/>
    <mergeCell ref="J133:J136"/>
    <mergeCell ref="K133:K136"/>
    <mergeCell ref="L133:L136"/>
    <mergeCell ref="M133:M136"/>
    <mergeCell ref="N133:N136"/>
    <mergeCell ref="O133:O136"/>
    <mergeCell ref="P133:P136"/>
    <mergeCell ref="Q133:Q136"/>
    <mergeCell ref="R133:R136"/>
    <mergeCell ref="S133:S136"/>
    <mergeCell ref="AH133:AH136"/>
    <mergeCell ref="AI133:AI136"/>
    <mergeCell ref="AG133:AG136"/>
    <mergeCell ref="AG129:AG132"/>
    <mergeCell ref="W133:W136"/>
    <mergeCell ref="AK97:AM97"/>
    <mergeCell ref="AQ97:AQ100"/>
    <mergeCell ref="AK98:AM98"/>
    <mergeCell ref="AK99:AM99"/>
    <mergeCell ref="AK100:AM100"/>
    <mergeCell ref="AJ149:AJ152"/>
    <mergeCell ref="AK149:AM149"/>
    <mergeCell ref="AQ149:AQ152"/>
    <mergeCell ref="AK150:AM150"/>
    <mergeCell ref="AK151:AM151"/>
    <mergeCell ref="AK152:AM152"/>
    <mergeCell ref="B97:B100"/>
    <mergeCell ref="C97:D100"/>
    <mergeCell ref="E97:E100"/>
    <mergeCell ref="F97:F100"/>
    <mergeCell ref="G97:G100"/>
    <mergeCell ref="H97:H100"/>
    <mergeCell ref="I97:I100"/>
    <mergeCell ref="J97:J100"/>
    <mergeCell ref="K97:K100"/>
    <mergeCell ref="L97:L100"/>
    <mergeCell ref="M97:M100"/>
    <mergeCell ref="N97:N100"/>
    <mergeCell ref="O97:O100"/>
    <mergeCell ref="P97:P100"/>
    <mergeCell ref="Q97:Q100"/>
    <mergeCell ref="R97:R100"/>
    <mergeCell ref="S97:S100"/>
    <mergeCell ref="T97:T100"/>
    <mergeCell ref="AC97:AC100"/>
    <mergeCell ref="AD97:AD100"/>
    <mergeCell ref="AE97:AE100"/>
    <mergeCell ref="N149:N152"/>
    <mergeCell ref="O149:O152"/>
    <mergeCell ref="P149:P152"/>
    <mergeCell ref="Q149:Q152"/>
    <mergeCell ref="R149:R152"/>
    <mergeCell ref="S149:S152"/>
    <mergeCell ref="T149:T152"/>
    <mergeCell ref="U149:U152"/>
    <mergeCell ref="V149:V152"/>
    <mergeCell ref="W149:W152"/>
    <mergeCell ref="X149:X152"/>
    <mergeCell ref="Y149:Y152"/>
    <mergeCell ref="Z149:Z152"/>
    <mergeCell ref="AA149:AA152"/>
    <mergeCell ref="AB149:AB152"/>
    <mergeCell ref="Z145:Z148"/>
    <mergeCell ref="AA145:AA148"/>
    <mergeCell ref="X145:X148"/>
    <mergeCell ref="Y145:Y148"/>
    <mergeCell ref="AC149:AC152"/>
    <mergeCell ref="AD149:AD152"/>
    <mergeCell ref="R62:R65"/>
    <mergeCell ref="S62:S65"/>
    <mergeCell ref="T62:T65"/>
    <mergeCell ref="X62:X65"/>
    <mergeCell ref="Y62:Y65"/>
    <mergeCell ref="Z62:Z65"/>
    <mergeCell ref="AA62:AA65"/>
    <mergeCell ref="AB62:AB65"/>
    <mergeCell ref="AC62:AC65"/>
    <mergeCell ref="AD62:AD65"/>
    <mergeCell ref="AE62:AE65"/>
    <mergeCell ref="AF62:AF65"/>
    <mergeCell ref="A58:A65"/>
    <mergeCell ref="B58:B65"/>
    <mergeCell ref="C58:C65"/>
    <mergeCell ref="D58:D65"/>
    <mergeCell ref="E58:E65"/>
    <mergeCell ref="AE58:AE61"/>
    <mergeCell ref="AF58:AF61"/>
    <mergeCell ref="L62:L65"/>
    <mergeCell ref="M62:M65"/>
    <mergeCell ref="N62:N65"/>
    <mergeCell ref="O62:O65"/>
    <mergeCell ref="P62:P65"/>
    <mergeCell ref="Q62:Q65"/>
    <mergeCell ref="A97:A144"/>
    <mergeCell ref="B81:B84"/>
    <mergeCell ref="B85:B88"/>
    <mergeCell ref="U97:U100"/>
    <mergeCell ref="V97:V100"/>
    <mergeCell ref="B149:B152"/>
    <mergeCell ref="C149:D152"/>
    <mergeCell ref="E149:E152"/>
    <mergeCell ref="F149:F152"/>
    <mergeCell ref="G149:G152"/>
    <mergeCell ref="H149:H152"/>
    <mergeCell ref="B161:B164"/>
    <mergeCell ref="C161:D164"/>
    <mergeCell ref="H161:H164"/>
    <mergeCell ref="K161:K164"/>
    <mergeCell ref="E157:E160"/>
    <mergeCell ref="B153:B156"/>
    <mergeCell ref="B157:B160"/>
    <mergeCell ref="C157:D160"/>
    <mergeCell ref="F157:F160"/>
    <mergeCell ref="G157:G160"/>
    <mergeCell ref="I145:I148"/>
    <mergeCell ref="AQ161:AQ164"/>
    <mergeCell ref="B165:B168"/>
    <mergeCell ref="C165:D168"/>
    <mergeCell ref="E165:E168"/>
    <mergeCell ref="F165:F168"/>
    <mergeCell ref="G165:G168"/>
    <mergeCell ref="H165:H168"/>
    <mergeCell ref="I165:I168"/>
    <mergeCell ref="J165:J168"/>
    <mergeCell ref="K165:K168"/>
    <mergeCell ref="L165:L168"/>
    <mergeCell ref="M165:M168"/>
    <mergeCell ref="N165:N168"/>
    <mergeCell ref="O165:O168"/>
    <mergeCell ref="P165:P168"/>
    <mergeCell ref="Q165:Q168"/>
    <mergeCell ref="R165:R168"/>
    <mergeCell ref="S165:S168"/>
    <mergeCell ref="T165:T168"/>
    <mergeCell ref="U165:U168"/>
    <mergeCell ref="V165:V168"/>
    <mergeCell ref="W165:W168"/>
    <mergeCell ref="X165:X168"/>
    <mergeCell ref="Y165:Y168"/>
    <mergeCell ref="Z165:Z168"/>
    <mergeCell ref="AA165:AA168"/>
    <mergeCell ref="AB165:AB168"/>
    <mergeCell ref="AK168:AM168"/>
    <mergeCell ref="F161:F164"/>
    <mergeCell ref="G161:G164"/>
    <mergeCell ref="E161:E164"/>
    <mergeCell ref="Y161:Y164"/>
    <mergeCell ref="AQ93:AQ96"/>
    <mergeCell ref="AQ145:AQ148"/>
    <mergeCell ref="K85:K88"/>
    <mergeCell ref="K89:K92"/>
    <mergeCell ref="K93:K96"/>
    <mergeCell ref="J145:J148"/>
    <mergeCell ref="K145:K148"/>
    <mergeCell ref="L85:L88"/>
    <mergeCell ref="M85:M88"/>
    <mergeCell ref="L89:L92"/>
    <mergeCell ref="M89:M92"/>
    <mergeCell ref="L93:L96"/>
    <mergeCell ref="M93:M96"/>
    <mergeCell ref="N85:N88"/>
    <mergeCell ref="O85:O88"/>
    <mergeCell ref="N89:N92"/>
    <mergeCell ref="O89:O92"/>
    <mergeCell ref="N93:N96"/>
    <mergeCell ref="O93:O96"/>
    <mergeCell ref="AK145:AM145"/>
    <mergeCell ref="AK146:AM146"/>
    <mergeCell ref="AK147:AM147"/>
    <mergeCell ref="AK148:AM148"/>
    <mergeCell ref="AF145:AF148"/>
    <mergeCell ref="AG145:AG148"/>
    <mergeCell ref="AH145:AH148"/>
    <mergeCell ref="AC89:AC92"/>
    <mergeCell ref="AD89:AD92"/>
    <mergeCell ref="AE89:AE92"/>
    <mergeCell ref="AF89:AF92"/>
    <mergeCell ref="AG89:AG92"/>
    <mergeCell ref="AH89:AH92"/>
    <mergeCell ref="B89:B92"/>
    <mergeCell ref="B93:B96"/>
    <mergeCell ref="B145:B148"/>
    <mergeCell ref="C81:D84"/>
    <mergeCell ref="C85:D88"/>
    <mergeCell ref="C89:D92"/>
    <mergeCell ref="C93:D96"/>
    <mergeCell ref="C145:D148"/>
    <mergeCell ref="B137:B140"/>
    <mergeCell ref="C137:D140"/>
    <mergeCell ref="B141:B144"/>
    <mergeCell ref="C141:D144"/>
    <mergeCell ref="B105:B108"/>
    <mergeCell ref="C105:D108"/>
    <mergeCell ref="B109:B112"/>
    <mergeCell ref="C109:D112"/>
    <mergeCell ref="AK93:AM93"/>
    <mergeCell ref="AK94:AM94"/>
    <mergeCell ref="AK95:AM95"/>
    <mergeCell ref="AK96:AM96"/>
    <mergeCell ref="AI89:AI92"/>
    <mergeCell ref="P93:P96"/>
    <mergeCell ref="Q93:Q96"/>
    <mergeCell ref="R93:R96"/>
    <mergeCell ref="S93:S96"/>
    <mergeCell ref="T93:T96"/>
    <mergeCell ref="U93:U96"/>
    <mergeCell ref="AG93:AG96"/>
    <mergeCell ref="AH93:AH96"/>
    <mergeCell ref="AI93:AI96"/>
    <mergeCell ref="AD145:AD148"/>
    <mergeCell ref="X133:X136"/>
    <mergeCell ref="E70:E73"/>
    <mergeCell ref="E66:E69"/>
    <mergeCell ref="E26:E57"/>
    <mergeCell ref="A22:M22"/>
    <mergeCell ref="N22:AN22"/>
    <mergeCell ref="AO22:AS23"/>
    <mergeCell ref="AO24:AO25"/>
    <mergeCell ref="AP24:AP25"/>
    <mergeCell ref="AR24:AR25"/>
    <mergeCell ref="AS24:AS25"/>
    <mergeCell ref="A26:A57"/>
    <mergeCell ref="B26:B57"/>
    <mergeCell ref="C26:C57"/>
    <mergeCell ref="AD23:AE24"/>
    <mergeCell ref="AF23:AG24"/>
    <mergeCell ref="AH23:AI24"/>
    <mergeCell ref="AJ23:AK24"/>
    <mergeCell ref="AL23:AM24"/>
    <mergeCell ref="AN23:AN25"/>
    <mergeCell ref="R23:S24"/>
    <mergeCell ref="T23:U24"/>
    <mergeCell ref="V23:W24"/>
    <mergeCell ref="X23:Y24"/>
    <mergeCell ref="Z23:AA24"/>
    <mergeCell ref="AB23:AC24"/>
    <mergeCell ref="N23:O24"/>
    <mergeCell ref="P23:Q24"/>
    <mergeCell ref="W26:W29"/>
    <mergeCell ref="D24:D25"/>
    <mergeCell ref="A23:E23"/>
    <mergeCell ref="F23:M23"/>
    <mergeCell ref="N26:N29"/>
    <mergeCell ref="O26:O29"/>
    <mergeCell ref="P26:P29"/>
    <mergeCell ref="Q26:Q29"/>
    <mergeCell ref="J26:J29"/>
    <mergeCell ref="K26:K29"/>
    <mergeCell ref="L26:L29"/>
    <mergeCell ref="M26:M29"/>
    <mergeCell ref="T26:T29"/>
    <mergeCell ref="U26:U29"/>
    <mergeCell ref="V26:V29"/>
    <mergeCell ref="U46:U49"/>
    <mergeCell ref="V46:V49"/>
    <mergeCell ref="W46:W49"/>
    <mergeCell ref="X46:X49"/>
    <mergeCell ref="O54:O57"/>
    <mergeCell ref="T30:T33"/>
    <mergeCell ref="N54:N57"/>
    <mergeCell ref="S54:S57"/>
    <mergeCell ref="O38:O41"/>
    <mergeCell ref="P38:P41"/>
    <mergeCell ref="Q38:Q41"/>
    <mergeCell ref="O30:O33"/>
    <mergeCell ref="P30:P33"/>
    <mergeCell ref="Q30:Q33"/>
    <mergeCell ref="R30:R33"/>
    <mergeCell ref="S30:S33"/>
    <mergeCell ref="O46:O49"/>
    <mergeCell ref="P46:P49"/>
    <mergeCell ref="Q46:Q49"/>
    <mergeCell ref="S46:S49"/>
    <mergeCell ref="O34:O37"/>
    <mergeCell ref="P34:P37"/>
    <mergeCell ref="AL26:AL29"/>
    <mergeCell ref="AM26:AM29"/>
    <mergeCell ref="AN26:AN29"/>
    <mergeCell ref="AS26:AS29"/>
    <mergeCell ref="AF26:AF29"/>
    <mergeCell ref="AG26:AG29"/>
    <mergeCell ref="AH26:AH29"/>
    <mergeCell ref="AI26:AI29"/>
    <mergeCell ref="AJ26:AJ29"/>
    <mergeCell ref="AK26:AK29"/>
    <mergeCell ref="Z26:Z29"/>
    <mergeCell ref="AA26:AA29"/>
    <mergeCell ref="AB26:AB29"/>
    <mergeCell ref="AC26:AC29"/>
    <mergeCell ref="AD26:AD29"/>
    <mergeCell ref="AE26:AE29"/>
    <mergeCell ref="R26:R29"/>
    <mergeCell ref="S26:S29"/>
    <mergeCell ref="X26:X29"/>
    <mergeCell ref="Y26:Y29"/>
    <mergeCell ref="AN62:AN65"/>
    <mergeCell ref="AS62:AS65"/>
    <mergeCell ref="Y66:Y69"/>
    <mergeCell ref="Z66:Z69"/>
    <mergeCell ref="AA66:AA69"/>
    <mergeCell ref="AG62:AG65"/>
    <mergeCell ref="AH62:AH65"/>
    <mergeCell ref="AI62:AI65"/>
    <mergeCell ref="AJ62:AJ65"/>
    <mergeCell ref="AK62:AK65"/>
    <mergeCell ref="AL62:AL65"/>
    <mergeCell ref="AM62:AM65"/>
    <mergeCell ref="T66:T69"/>
    <mergeCell ref="U66:U69"/>
    <mergeCell ref="AS58:AS61"/>
    <mergeCell ref="AN58:AN61"/>
    <mergeCell ref="W58:W61"/>
    <mergeCell ref="X58:X61"/>
    <mergeCell ref="U62:U65"/>
    <mergeCell ref="V62:V65"/>
    <mergeCell ref="W62:W65"/>
    <mergeCell ref="AK58:AK61"/>
    <mergeCell ref="AL58:AL61"/>
    <mergeCell ref="AM58:AM61"/>
    <mergeCell ref="AH66:AH69"/>
    <mergeCell ref="AI66:AI69"/>
    <mergeCell ref="AJ66:AJ69"/>
    <mergeCell ref="AK66:AK69"/>
    <mergeCell ref="AL66:AL69"/>
    <mergeCell ref="AM66:AM69"/>
    <mergeCell ref="AB66:AB69"/>
    <mergeCell ref="AC66:AC69"/>
    <mergeCell ref="AD66:AD69"/>
    <mergeCell ref="AE66:AE69"/>
    <mergeCell ref="AF66:AF69"/>
    <mergeCell ref="AG66:AG69"/>
    <mergeCell ref="V66:V69"/>
    <mergeCell ref="W66:W69"/>
    <mergeCell ref="X66:X69"/>
    <mergeCell ref="V58:V61"/>
    <mergeCell ref="Y58:Y61"/>
    <mergeCell ref="Z58:Z61"/>
    <mergeCell ref="AA58:AA61"/>
    <mergeCell ref="AB58:AB61"/>
    <mergeCell ref="AC58:AC61"/>
    <mergeCell ref="AD58:AD61"/>
    <mergeCell ref="D26:D57"/>
    <mergeCell ref="T46:T49"/>
    <mergeCell ref="J46:J49"/>
    <mergeCell ref="K46:K49"/>
    <mergeCell ref="L46:L49"/>
    <mergeCell ref="M46:M49"/>
    <mergeCell ref="N46:N49"/>
    <mergeCell ref="J30:J33"/>
    <mergeCell ref="K30:K33"/>
    <mergeCell ref="L30:L33"/>
    <mergeCell ref="M30:M33"/>
    <mergeCell ref="N30:N33"/>
    <mergeCell ref="J54:J57"/>
    <mergeCell ref="K54:K57"/>
    <mergeCell ref="L54:L57"/>
    <mergeCell ref="M54:M57"/>
    <mergeCell ref="P66:P69"/>
    <mergeCell ref="Q66:Q69"/>
    <mergeCell ref="R66:R69"/>
    <mergeCell ref="S66:S69"/>
    <mergeCell ref="J66:J69"/>
    <mergeCell ref="K66:K69"/>
    <mergeCell ref="L66:L69"/>
    <mergeCell ref="M66:M69"/>
    <mergeCell ref="N66:N69"/>
    <mergeCell ref="O66:O69"/>
    <mergeCell ref="K58:K61"/>
    <mergeCell ref="L58:L61"/>
    <mergeCell ref="M58:M61"/>
    <mergeCell ref="N58:N61"/>
    <mergeCell ref="O58:O61"/>
    <mergeCell ref="P58:P61"/>
    <mergeCell ref="AH70:AH73"/>
    <mergeCell ref="AI70:AI73"/>
    <mergeCell ref="X70:X73"/>
    <mergeCell ref="Y70:Y73"/>
    <mergeCell ref="Z70:Z73"/>
    <mergeCell ref="AA70:AA73"/>
    <mergeCell ref="AB70:AB73"/>
    <mergeCell ref="AC70:AC73"/>
    <mergeCell ref="AH82:AI83"/>
    <mergeCell ref="AF70:AF73"/>
    <mergeCell ref="AG70:AG73"/>
    <mergeCell ref="R70:R73"/>
    <mergeCell ref="S70:S73"/>
    <mergeCell ref="T70:T73"/>
    <mergeCell ref="U70:U73"/>
    <mergeCell ref="V70:V73"/>
    <mergeCell ref="W70:W73"/>
    <mergeCell ref="AJ70:AJ73"/>
    <mergeCell ref="AK70:AK73"/>
    <mergeCell ref="X157:X160"/>
    <mergeCell ref="Y157:Y160"/>
    <mergeCell ref="Z157:Z160"/>
    <mergeCell ref="AA157:AA160"/>
    <mergeCell ref="AB157:AB160"/>
    <mergeCell ref="AC157:AC160"/>
    <mergeCell ref="AD157:AD160"/>
    <mergeCell ref="AE157:AE160"/>
    <mergeCell ref="AF157:AF160"/>
    <mergeCell ref="AG157:AG160"/>
    <mergeCell ref="AH157:AH160"/>
    <mergeCell ref="AI157:AI160"/>
    <mergeCell ref="AK157:AM157"/>
    <mergeCell ref="AJ82:AJ84"/>
    <mergeCell ref="AJ89:AJ92"/>
    <mergeCell ref="AJ93:AJ96"/>
    <mergeCell ref="AK81:AQ82"/>
    <mergeCell ref="AK83:AM84"/>
    <mergeCell ref="AN83:AN84"/>
    <mergeCell ref="AO83:AO84"/>
    <mergeCell ref="AK85:AM85"/>
    <mergeCell ref="AK86:AM86"/>
    <mergeCell ref="AK87:AM87"/>
    <mergeCell ref="AK88:AM88"/>
    <mergeCell ref="AK89:AM89"/>
    <mergeCell ref="AK90:AM90"/>
    <mergeCell ref="AK91:AM91"/>
    <mergeCell ref="AK92:AM92"/>
    <mergeCell ref="Z89:Z92"/>
    <mergeCell ref="Z93:Z96"/>
    <mergeCell ref="A66:A69"/>
    <mergeCell ref="B66:B69"/>
    <mergeCell ref="C66:C69"/>
    <mergeCell ref="J62:J65"/>
    <mergeCell ref="K62:K65"/>
    <mergeCell ref="AS66:AS69"/>
    <mergeCell ref="AN66:AN69"/>
    <mergeCell ref="AC165:AC168"/>
    <mergeCell ref="AD165:AD168"/>
    <mergeCell ref="AE165:AE168"/>
    <mergeCell ref="AF165:AF168"/>
    <mergeCell ref="AG165:AG168"/>
    <mergeCell ref="AH165:AH168"/>
    <mergeCell ref="AI165:AI168"/>
    <mergeCell ref="AJ165:AJ168"/>
    <mergeCell ref="AK165:AM165"/>
    <mergeCell ref="AQ165:AQ168"/>
    <mergeCell ref="AK166:AM166"/>
    <mergeCell ref="AK167:AM167"/>
    <mergeCell ref="P70:P73"/>
    <mergeCell ref="Q70:Q73"/>
    <mergeCell ref="A70:A73"/>
    <mergeCell ref="B70:B73"/>
    <mergeCell ref="C70:C73"/>
    <mergeCell ref="AS70:AS73"/>
    <mergeCell ref="AL70:AL73"/>
    <mergeCell ref="AM70:AM73"/>
    <mergeCell ref="AN70:AN73"/>
    <mergeCell ref="AD70:AD73"/>
    <mergeCell ref="AE70:AE73"/>
    <mergeCell ref="F66:F69"/>
    <mergeCell ref="G66:G69"/>
    <mergeCell ref="AS54:AS57"/>
    <mergeCell ref="AG54:AG57"/>
    <mergeCell ref="AH54:AH57"/>
    <mergeCell ref="AI54:AI57"/>
    <mergeCell ref="AJ54:AJ57"/>
    <mergeCell ref="AK54:AK57"/>
    <mergeCell ref="AL54:AL57"/>
    <mergeCell ref="AA54:AA57"/>
    <mergeCell ref="AB54:AB57"/>
    <mergeCell ref="AC54:AC57"/>
    <mergeCell ref="AD54:AD57"/>
    <mergeCell ref="AE54:AE57"/>
    <mergeCell ref="AF54:AF57"/>
    <mergeCell ref="AS46:AS49"/>
    <mergeCell ref="AG46:AG49"/>
    <mergeCell ref="AH46:AH49"/>
    <mergeCell ref="AI46:AI49"/>
    <mergeCell ref="AJ46:AJ49"/>
    <mergeCell ref="AK46:AK49"/>
    <mergeCell ref="AL46:AL49"/>
    <mergeCell ref="AA46:AA49"/>
    <mergeCell ref="AB46:AB49"/>
    <mergeCell ref="AC46:AC49"/>
    <mergeCell ref="AD46:AD49"/>
    <mergeCell ref="AE46:AE49"/>
    <mergeCell ref="AF46:AF49"/>
    <mergeCell ref="AM46:AM49"/>
    <mergeCell ref="AN46:AN49"/>
    <mergeCell ref="AA50:AA53"/>
    <mergeCell ref="AB50:AB53"/>
    <mergeCell ref="AC50:AC53"/>
    <mergeCell ref="AD50:AD53"/>
    <mergeCell ref="Q34:Q37"/>
    <mergeCell ref="R34:R37"/>
    <mergeCell ref="S34:S37"/>
    <mergeCell ref="T34:T37"/>
    <mergeCell ref="J34:J37"/>
    <mergeCell ref="K34:K37"/>
    <mergeCell ref="L34:L37"/>
    <mergeCell ref="M34:M37"/>
    <mergeCell ref="N34:N37"/>
    <mergeCell ref="R38:R41"/>
    <mergeCell ref="S38:S41"/>
    <mergeCell ref="T38:T41"/>
    <mergeCell ref="J38:J41"/>
    <mergeCell ref="K38:K41"/>
    <mergeCell ref="L38:L41"/>
    <mergeCell ref="M38:M41"/>
    <mergeCell ref="N38:N41"/>
    <mergeCell ref="AM30:AM33"/>
    <mergeCell ref="AN30:AN33"/>
    <mergeCell ref="AS30:AS33"/>
    <mergeCell ref="AG30:AG33"/>
    <mergeCell ref="AH30:AH33"/>
    <mergeCell ref="AI30:AI33"/>
    <mergeCell ref="AJ30:AJ33"/>
    <mergeCell ref="AK30:AK33"/>
    <mergeCell ref="AL30:AL33"/>
    <mergeCell ref="AA30:AA33"/>
    <mergeCell ref="AB30:AB33"/>
    <mergeCell ref="AC30:AC33"/>
    <mergeCell ref="AD30:AD33"/>
    <mergeCell ref="AE30:AE33"/>
    <mergeCell ref="AF30:AF33"/>
    <mergeCell ref="U30:U33"/>
    <mergeCell ref="V30:V33"/>
    <mergeCell ref="W30:W33"/>
    <mergeCell ref="X30:X33"/>
    <mergeCell ref="Y30:Y33"/>
    <mergeCell ref="Z30:Z33"/>
    <mergeCell ref="AM34:AM37"/>
    <mergeCell ref="AN34:AN37"/>
    <mergeCell ref="AS34:AS37"/>
    <mergeCell ref="AG34:AG37"/>
    <mergeCell ref="AH34:AH37"/>
    <mergeCell ref="AI34:AI37"/>
    <mergeCell ref="AJ34:AJ37"/>
    <mergeCell ref="AK34:AK37"/>
    <mergeCell ref="AL34:AL37"/>
    <mergeCell ref="AA34:AA37"/>
    <mergeCell ref="AB34:AB37"/>
    <mergeCell ref="AC34:AC37"/>
    <mergeCell ref="AD34:AD37"/>
    <mergeCell ref="AE34:AE37"/>
    <mergeCell ref="AF34:AF37"/>
    <mergeCell ref="U34:U37"/>
    <mergeCell ref="V34:V37"/>
    <mergeCell ref="W34:W37"/>
    <mergeCell ref="X34:X37"/>
    <mergeCell ref="Y34:Y37"/>
    <mergeCell ref="Z34:Z37"/>
    <mergeCell ref="AM38:AM41"/>
    <mergeCell ref="AN38:AN41"/>
    <mergeCell ref="AS38:AS41"/>
    <mergeCell ref="AG38:AG41"/>
    <mergeCell ref="AH38:AH41"/>
    <mergeCell ref="AI38:AI41"/>
    <mergeCell ref="AJ38:AJ41"/>
    <mergeCell ref="AK38:AK41"/>
    <mergeCell ref="AL38:AL41"/>
    <mergeCell ref="AA38:AA41"/>
    <mergeCell ref="AB38:AB41"/>
    <mergeCell ref="AC38:AC41"/>
    <mergeCell ref="AD38:AD41"/>
    <mergeCell ref="AE38:AE41"/>
    <mergeCell ref="AF38:AF41"/>
    <mergeCell ref="U38:U41"/>
    <mergeCell ref="V38:V41"/>
    <mergeCell ref="W38:W41"/>
    <mergeCell ref="X38:X41"/>
    <mergeCell ref="Y38:Y41"/>
    <mergeCell ref="Z38:Z41"/>
    <mergeCell ref="AS42:AS45"/>
    <mergeCell ref="AG42:AG45"/>
    <mergeCell ref="AH42:AH45"/>
    <mergeCell ref="AI42:AI45"/>
    <mergeCell ref="AJ42:AJ45"/>
    <mergeCell ref="AK42:AK45"/>
    <mergeCell ref="AL42:AL45"/>
    <mergeCell ref="AA42:AA45"/>
    <mergeCell ref="AB42:AB45"/>
    <mergeCell ref="AC42:AC45"/>
    <mergeCell ref="AD42:AD45"/>
    <mergeCell ref="AE42:AE45"/>
    <mergeCell ref="AF42:AF45"/>
    <mergeCell ref="U42:U45"/>
    <mergeCell ref="V42:V45"/>
    <mergeCell ref="W42:W45"/>
    <mergeCell ref="X42:X45"/>
    <mergeCell ref="Y42:Y45"/>
    <mergeCell ref="Z42:Z45"/>
    <mergeCell ref="AM42:AM45"/>
    <mergeCell ref="AN42:AN45"/>
    <mergeCell ref="O42:O45"/>
    <mergeCell ref="P42:P45"/>
    <mergeCell ref="Q42:Q45"/>
    <mergeCell ref="R42:R45"/>
    <mergeCell ref="S42:S45"/>
    <mergeCell ref="T42:T45"/>
    <mergeCell ref="J42:J45"/>
    <mergeCell ref="K42:K45"/>
    <mergeCell ref="L42:L45"/>
    <mergeCell ref="M42:M45"/>
    <mergeCell ref="N42:N45"/>
    <mergeCell ref="AM54:AM57"/>
    <mergeCell ref="AN54:AN57"/>
    <mergeCell ref="R46:R49"/>
    <mergeCell ref="Q58:Q61"/>
    <mergeCell ref="Y46:Y49"/>
    <mergeCell ref="Z46:Z49"/>
    <mergeCell ref="R58:R61"/>
    <mergeCell ref="X54:X57"/>
    <mergeCell ref="Y54:Y57"/>
    <mergeCell ref="Z54:Z57"/>
    <mergeCell ref="T54:T57"/>
    <mergeCell ref="U54:U57"/>
    <mergeCell ref="V54:V57"/>
    <mergeCell ref="W54:W57"/>
    <mergeCell ref="P54:P57"/>
    <mergeCell ref="Q54:Q57"/>
    <mergeCell ref="R54:R57"/>
    <mergeCell ref="AG58:AG61"/>
    <mergeCell ref="AH58:AH61"/>
    <mergeCell ref="AI58:AI61"/>
    <mergeCell ref="AJ58:AJ61"/>
    <mergeCell ref="I70:I73"/>
    <mergeCell ref="D66:D69"/>
    <mergeCell ref="I153:I156"/>
    <mergeCell ref="J153:J156"/>
    <mergeCell ref="K153:K156"/>
    <mergeCell ref="L153:L156"/>
    <mergeCell ref="M153:M156"/>
    <mergeCell ref="N153:N156"/>
    <mergeCell ref="U153:U156"/>
    <mergeCell ref="V153:V156"/>
    <mergeCell ref="W153:W156"/>
    <mergeCell ref="X153:X156"/>
    <mergeCell ref="T133:T136"/>
    <mergeCell ref="U133:U136"/>
    <mergeCell ref="V133:V136"/>
    <mergeCell ref="U89:U92"/>
    <mergeCell ref="V89:V92"/>
    <mergeCell ref="W89:W92"/>
    <mergeCell ref="X89:X92"/>
    <mergeCell ref="U145:U148"/>
    <mergeCell ref="E145:E148"/>
    <mergeCell ref="F145:F148"/>
    <mergeCell ref="C153:D156"/>
    <mergeCell ref="E153:E156"/>
    <mergeCell ref="G153:G156"/>
    <mergeCell ref="T137:T140"/>
    <mergeCell ref="U137:U140"/>
    <mergeCell ref="L70:L73"/>
    <mergeCell ref="M70:M73"/>
    <mergeCell ref="N70:N73"/>
    <mergeCell ref="O70:O73"/>
    <mergeCell ref="J70:J73"/>
    <mergeCell ref="D70:D73"/>
    <mergeCell ref="J157:J160"/>
    <mergeCell ref="K157:K160"/>
    <mergeCell ref="O157:O160"/>
    <mergeCell ref="P157:P160"/>
    <mergeCell ref="Q157:Q160"/>
    <mergeCell ref="AE149:AE152"/>
    <mergeCell ref="AF149:AF152"/>
    <mergeCell ref="AG149:AG152"/>
    <mergeCell ref="AH149:AH152"/>
    <mergeCell ref="U157:U160"/>
    <mergeCell ref="V157:V160"/>
    <mergeCell ref="W157:W160"/>
    <mergeCell ref="T157:T160"/>
    <mergeCell ref="I149:I152"/>
    <mergeCell ref="J149:J152"/>
    <mergeCell ref="K149:K152"/>
    <mergeCell ref="L149:L152"/>
    <mergeCell ref="M149:M152"/>
    <mergeCell ref="Y153:Y156"/>
    <mergeCell ref="Z153:Z156"/>
    <mergeCell ref="AA153:AA156"/>
    <mergeCell ref="AB153:AB156"/>
    <mergeCell ref="AC153:AC156"/>
    <mergeCell ref="AD153:AD156"/>
    <mergeCell ref="AE153:AE156"/>
    <mergeCell ref="AF153:AF156"/>
    <mergeCell ref="AG153:AG156"/>
    <mergeCell ref="AH153:AH156"/>
    <mergeCell ref="F70:F73"/>
    <mergeCell ref="G70:G73"/>
    <mergeCell ref="H70:H73"/>
    <mergeCell ref="AP83:AP84"/>
    <mergeCell ref="Z113:Z116"/>
    <mergeCell ref="AA113:AA116"/>
    <mergeCell ref="AB113:AB116"/>
    <mergeCell ref="AC113:AC116"/>
    <mergeCell ref="AD113:AD116"/>
    <mergeCell ref="AE113:AE116"/>
    <mergeCell ref="AF113:AF116"/>
    <mergeCell ref="AG113:AG116"/>
    <mergeCell ref="AH113:AH116"/>
    <mergeCell ref="AI113:AI116"/>
    <mergeCell ref="AJ113:AJ116"/>
    <mergeCell ref="AQ157:AQ160"/>
    <mergeCell ref="AK158:AM158"/>
    <mergeCell ref="O153:O156"/>
    <mergeCell ref="P153:P156"/>
    <mergeCell ref="Q153:Q156"/>
    <mergeCell ref="R153:R156"/>
    <mergeCell ref="S153:S156"/>
    <mergeCell ref="T153:T156"/>
    <mergeCell ref="AK159:AM159"/>
    <mergeCell ref="AJ157:AJ160"/>
    <mergeCell ref="AI149:AI152"/>
    <mergeCell ref="AI153:AI156"/>
    <mergeCell ref="AJ153:AJ156"/>
    <mergeCell ref="AK153:AM153"/>
    <mergeCell ref="AQ153:AQ156"/>
    <mergeCell ref="AK154:AM154"/>
    <mergeCell ref="AK155:AM155"/>
    <mergeCell ref="AK156:AM156"/>
    <mergeCell ref="AQ85:AQ88"/>
    <mergeCell ref="AQ89:AQ92"/>
    <mergeCell ref="H89:H92"/>
    <mergeCell ref="J81:AJ81"/>
    <mergeCell ref="J82:K83"/>
    <mergeCell ref="L82:M83"/>
    <mergeCell ref="N82:O83"/>
    <mergeCell ref="P82:Q83"/>
    <mergeCell ref="R82:S83"/>
    <mergeCell ref="T82:U83"/>
    <mergeCell ref="V82:W83"/>
    <mergeCell ref="X82:Y83"/>
    <mergeCell ref="Z82:AA83"/>
    <mergeCell ref="AB82:AC83"/>
    <mergeCell ref="AD82:AE83"/>
    <mergeCell ref="AF82:AG83"/>
    <mergeCell ref="AD85:AD88"/>
    <mergeCell ref="AE85:AE88"/>
    <mergeCell ref="J93:J96"/>
    <mergeCell ref="J89:J92"/>
    <mergeCell ref="P89:P92"/>
    <mergeCell ref="AJ85:AJ88"/>
    <mergeCell ref="Q85:Q88"/>
    <mergeCell ref="Q89:Q92"/>
    <mergeCell ref="R89:R92"/>
    <mergeCell ref="S89:S92"/>
    <mergeCell ref="Y89:Y92"/>
    <mergeCell ref="A19:AS19"/>
    <mergeCell ref="J24:J25"/>
    <mergeCell ref="K24:K25"/>
    <mergeCell ref="L24:L25"/>
    <mergeCell ref="M24:M25"/>
    <mergeCell ref="AP74:AR74"/>
    <mergeCell ref="A24:A25"/>
    <mergeCell ref="B24:B25"/>
    <mergeCell ref="C24:C25"/>
    <mergeCell ref="E24:E25"/>
    <mergeCell ref="AQ24:AQ25"/>
    <mergeCell ref="AF85:AF88"/>
    <mergeCell ref="AG85:AG88"/>
    <mergeCell ref="X85:X88"/>
    <mergeCell ref="Y85:Y88"/>
    <mergeCell ref="Z85:Z88"/>
    <mergeCell ref="AA85:AA88"/>
    <mergeCell ref="R85:R88"/>
    <mergeCell ref="S85:S88"/>
    <mergeCell ref="T85:T88"/>
    <mergeCell ref="U85:U88"/>
    <mergeCell ref="AH85:AH88"/>
    <mergeCell ref="AI85:AI88"/>
    <mergeCell ref="V85:V88"/>
    <mergeCell ref="W85:W88"/>
    <mergeCell ref="AB85:AB88"/>
    <mergeCell ref="AC85:AC88"/>
    <mergeCell ref="P85:P88"/>
    <mergeCell ref="I81:I84"/>
    <mergeCell ref="A85:A96"/>
    <mergeCell ref="AQ83:AQ84"/>
    <mergeCell ref="I89:I92"/>
    <mergeCell ref="AI145:AI148"/>
    <mergeCell ref="AJ145:AJ148"/>
    <mergeCell ref="AB145:AB148"/>
    <mergeCell ref="L145:L148"/>
    <mergeCell ref="M145:M148"/>
    <mergeCell ref="N145:N148"/>
    <mergeCell ref="O145:O148"/>
    <mergeCell ref="AC93:AC96"/>
    <mergeCell ref="AD93:AD96"/>
    <mergeCell ref="AE93:AE96"/>
    <mergeCell ref="AF93:AF96"/>
    <mergeCell ref="AA93:AA96"/>
    <mergeCell ref="AB93:AB96"/>
    <mergeCell ref="T89:T92"/>
    <mergeCell ref="V93:V96"/>
    <mergeCell ref="W93:W96"/>
    <mergeCell ref="X93:X96"/>
    <mergeCell ref="Y93:Y96"/>
    <mergeCell ref="Z133:Z136"/>
    <mergeCell ref="AA133:AA136"/>
    <mergeCell ref="AB133:AB136"/>
    <mergeCell ref="AC133:AC136"/>
    <mergeCell ref="AD133:AD136"/>
    <mergeCell ref="AE133:AE136"/>
    <mergeCell ref="AF133:AF136"/>
    <mergeCell ref="Y133:Y136"/>
    <mergeCell ref="AJ97:AJ100"/>
    <mergeCell ref="AF97:AF100"/>
    <mergeCell ref="AG97:AG100"/>
    <mergeCell ref="AH97:AH100"/>
    <mergeCell ref="AI97:AI100"/>
    <mergeCell ref="W97:W100"/>
    <mergeCell ref="AC145:AC148"/>
    <mergeCell ref="AE145:AE148"/>
    <mergeCell ref="AA89:AA92"/>
    <mergeCell ref="AB89:AB92"/>
    <mergeCell ref="I93:I96"/>
    <mergeCell ref="J85:J88"/>
    <mergeCell ref="I85:I88"/>
    <mergeCell ref="X97:X100"/>
    <mergeCell ref="Y97:Y100"/>
    <mergeCell ref="Z97:Z100"/>
    <mergeCell ref="AA97:AA100"/>
    <mergeCell ref="AB97:AB100"/>
    <mergeCell ref="V141:V144"/>
    <mergeCell ref="W141:W144"/>
    <mergeCell ref="X141:X144"/>
    <mergeCell ref="Y141:Y144"/>
    <mergeCell ref="Z141:Z144"/>
    <mergeCell ref="AA141:AA144"/>
    <mergeCell ref="AB141:AB144"/>
    <mergeCell ref="AC141:AC144"/>
    <mergeCell ref="AD141:AD144"/>
    <mergeCell ref="AE141:AE144"/>
    <mergeCell ref="AE101:AE104"/>
    <mergeCell ref="AA105:AA108"/>
    <mergeCell ref="AB105:AB108"/>
    <mergeCell ref="AC105:AC108"/>
    <mergeCell ref="AD105:AD108"/>
    <mergeCell ref="AE105:AE108"/>
    <mergeCell ref="AA109:AA112"/>
    <mergeCell ref="AB109:AB112"/>
    <mergeCell ref="AC109:AC112"/>
    <mergeCell ref="AD109:AD112"/>
    <mergeCell ref="F153:F156"/>
    <mergeCell ref="H153:H156"/>
    <mergeCell ref="H157:H160"/>
    <mergeCell ref="AK160:AM160"/>
    <mergeCell ref="S161:S164"/>
    <mergeCell ref="T161:T164"/>
    <mergeCell ref="U161:U164"/>
    <mergeCell ref="J161:J164"/>
    <mergeCell ref="I161:I164"/>
    <mergeCell ref="L161:L164"/>
    <mergeCell ref="M161:M164"/>
    <mergeCell ref="N161:N164"/>
    <mergeCell ref="O161:O164"/>
    <mergeCell ref="R157:R160"/>
    <mergeCell ref="S157:S160"/>
    <mergeCell ref="L157:L160"/>
    <mergeCell ref="M157:M160"/>
    <mergeCell ref="N157:N160"/>
    <mergeCell ref="AA161:AA164"/>
    <mergeCell ref="P161:P164"/>
    <mergeCell ref="Q161:Q164"/>
    <mergeCell ref="R161:R164"/>
    <mergeCell ref="AK161:AM161"/>
    <mergeCell ref="AK162:AM162"/>
    <mergeCell ref="AK163:AM163"/>
    <mergeCell ref="AK164:AM164"/>
    <mergeCell ref="I157:I160"/>
    <mergeCell ref="A1:A4"/>
    <mergeCell ref="D185:E185"/>
    <mergeCell ref="D186:E186"/>
    <mergeCell ref="D187:E187"/>
    <mergeCell ref="D188:E188"/>
    <mergeCell ref="D181:E181"/>
    <mergeCell ref="D182:E182"/>
    <mergeCell ref="D183:E183"/>
    <mergeCell ref="D184:E184"/>
    <mergeCell ref="A176:AK176"/>
    <mergeCell ref="A177:AK177"/>
    <mergeCell ref="D180:E180"/>
    <mergeCell ref="A173:P173"/>
    <mergeCell ref="R173:AI173"/>
    <mergeCell ref="B174:D174"/>
    <mergeCell ref="J174:O174"/>
    <mergeCell ref="P174:V174"/>
    <mergeCell ref="W174:AF174"/>
    <mergeCell ref="AH161:AH164"/>
    <mergeCell ref="AI161:AI164"/>
    <mergeCell ref="AJ161:AJ164"/>
    <mergeCell ref="AB161:AB164"/>
    <mergeCell ref="AC161:AC164"/>
    <mergeCell ref="AD161:AD164"/>
    <mergeCell ref="AE161:AE164"/>
    <mergeCell ref="AF161:AF164"/>
    <mergeCell ref="AG161:AG164"/>
    <mergeCell ref="V161:V164"/>
    <mergeCell ref="W161:W164"/>
    <mergeCell ref="X161:X164"/>
    <mergeCell ref="Z161:Z164"/>
    <mergeCell ref="A153:A168"/>
    <mergeCell ref="I24:I25"/>
    <mergeCell ref="H26:H29"/>
    <mergeCell ref="I26:I29"/>
    <mergeCell ref="H30:H33"/>
    <mergeCell ref="I30:I33"/>
    <mergeCell ref="H34:H37"/>
    <mergeCell ref="I34:I37"/>
    <mergeCell ref="H38:H41"/>
    <mergeCell ref="I38:I41"/>
    <mergeCell ref="H42:H45"/>
    <mergeCell ref="I42:I45"/>
    <mergeCell ref="H46:H49"/>
    <mergeCell ref="I46:I49"/>
    <mergeCell ref="H54:H57"/>
    <mergeCell ref="I54:I57"/>
    <mergeCell ref="H58:H61"/>
    <mergeCell ref="I58:I61"/>
    <mergeCell ref="I50:I53"/>
    <mergeCell ref="G24:G25"/>
    <mergeCell ref="H24:H25"/>
    <mergeCell ref="F26:F29"/>
    <mergeCell ref="G26:G29"/>
    <mergeCell ref="F30:F33"/>
    <mergeCell ref="G30:G33"/>
    <mergeCell ref="F34:F37"/>
    <mergeCell ref="G34:G37"/>
    <mergeCell ref="F38:F41"/>
    <mergeCell ref="G38:G41"/>
    <mergeCell ref="F42:F45"/>
    <mergeCell ref="G42:G45"/>
    <mergeCell ref="F46:F49"/>
    <mergeCell ref="G46:G49"/>
    <mergeCell ref="F54:F57"/>
    <mergeCell ref="G54:G57"/>
    <mergeCell ref="F58:F61"/>
    <mergeCell ref="G58:G61"/>
    <mergeCell ref="F24:F25"/>
    <mergeCell ref="F50:F53"/>
    <mergeCell ref="G50:G53"/>
    <mergeCell ref="H50:H53"/>
    <mergeCell ref="E93:E96"/>
    <mergeCell ref="F81:F84"/>
    <mergeCell ref="F85:F88"/>
    <mergeCell ref="F89:F92"/>
    <mergeCell ref="F93:F96"/>
    <mergeCell ref="G85:G88"/>
    <mergeCell ref="G89:G92"/>
    <mergeCell ref="G93:G96"/>
    <mergeCell ref="G145:G148"/>
    <mergeCell ref="H66:H69"/>
    <mergeCell ref="I66:I69"/>
    <mergeCell ref="H62:H65"/>
    <mergeCell ref="I62:I65"/>
    <mergeCell ref="A77:AS77"/>
    <mergeCell ref="A81:A84"/>
    <mergeCell ref="H85:H88"/>
    <mergeCell ref="H93:H96"/>
    <mergeCell ref="F62:F65"/>
    <mergeCell ref="G62:G65"/>
    <mergeCell ref="E81:E84"/>
    <mergeCell ref="E85:E88"/>
    <mergeCell ref="E89:E92"/>
    <mergeCell ref="H81:H84"/>
    <mergeCell ref="G81:G84"/>
    <mergeCell ref="P145:P148"/>
    <mergeCell ref="Q145:Q148"/>
    <mergeCell ref="R145:R148"/>
    <mergeCell ref="S145:S148"/>
    <mergeCell ref="T145:T148"/>
    <mergeCell ref="H145:H148"/>
    <mergeCell ref="V145:V148"/>
    <mergeCell ref="W145:W148"/>
    <mergeCell ref="B129:B132"/>
    <mergeCell ref="AB125:AB128"/>
    <mergeCell ref="AC125:AC128"/>
    <mergeCell ref="AD125:AD128"/>
    <mergeCell ref="AE125:AE128"/>
    <mergeCell ref="AF125:AF128"/>
    <mergeCell ref="E113:E116"/>
    <mergeCell ref="F113:F116"/>
    <mergeCell ref="G113:G116"/>
    <mergeCell ref="H113:H116"/>
    <mergeCell ref="I113:I116"/>
    <mergeCell ref="J113:J116"/>
    <mergeCell ref="K113:K116"/>
    <mergeCell ref="L113:L116"/>
    <mergeCell ref="M113:M116"/>
    <mergeCell ref="N113:N116"/>
    <mergeCell ref="O113:O116"/>
    <mergeCell ref="P113:P116"/>
    <mergeCell ref="Q113:Q116"/>
    <mergeCell ref="R113:R116"/>
    <mergeCell ref="S113:S116"/>
    <mergeCell ref="T113:T116"/>
    <mergeCell ref="U113:U116"/>
    <mergeCell ref="B117:B120"/>
    <mergeCell ref="C117:D120"/>
    <mergeCell ref="E117:E120"/>
    <mergeCell ref="F117:F120"/>
    <mergeCell ref="G117:G120"/>
    <mergeCell ref="H117:H120"/>
    <mergeCell ref="I117:I120"/>
    <mergeCell ref="C113:D116"/>
    <mergeCell ref="B113:B116"/>
    <mergeCell ref="B125:B128"/>
    <mergeCell ref="C125:D128"/>
    <mergeCell ref="E125:E128"/>
    <mergeCell ref="F125:F128"/>
    <mergeCell ref="G125:G128"/>
    <mergeCell ref="H125:H128"/>
    <mergeCell ref="I125:I128"/>
    <mergeCell ref="J125:J128"/>
    <mergeCell ref="K125:K128"/>
    <mergeCell ref="L125:L128"/>
    <mergeCell ref="M125:M128"/>
    <mergeCell ref="J117:J120"/>
    <mergeCell ref="K117:K120"/>
    <mergeCell ref="L117:L120"/>
    <mergeCell ref="M117:M120"/>
    <mergeCell ref="N117:N120"/>
    <mergeCell ref="O117:O120"/>
    <mergeCell ref="C129:D132"/>
    <mergeCell ref="L129:L132"/>
    <mergeCell ref="M129:M132"/>
    <mergeCell ref="N129:N132"/>
    <mergeCell ref="O129:O132"/>
    <mergeCell ref="P129:P132"/>
    <mergeCell ref="Q129:Q132"/>
    <mergeCell ref="R129:R132"/>
    <mergeCell ref="S129:S132"/>
    <mergeCell ref="AB129:AB132"/>
    <mergeCell ref="AC129:AC132"/>
    <mergeCell ref="AD129:AD132"/>
    <mergeCell ref="AK113:AM113"/>
    <mergeCell ref="AQ113:AQ116"/>
    <mergeCell ref="AK114:AM114"/>
    <mergeCell ref="AK115:AM115"/>
    <mergeCell ref="AK116:AM116"/>
    <mergeCell ref="AK125:AM125"/>
    <mergeCell ref="AQ125:AQ128"/>
    <mergeCell ref="AK126:AM126"/>
    <mergeCell ref="AK127:AM127"/>
    <mergeCell ref="AK128:AM128"/>
    <mergeCell ref="AJ125:AJ128"/>
    <mergeCell ref="P117:P120"/>
    <mergeCell ref="Q117:Q120"/>
    <mergeCell ref="V113:V116"/>
    <mergeCell ref="W113:W116"/>
    <mergeCell ref="X113:X116"/>
    <mergeCell ref="Y113:Y116"/>
    <mergeCell ref="AH129:AH132"/>
    <mergeCell ref="AI129:AI132"/>
    <mergeCell ref="AG125:AG128"/>
    <mergeCell ref="AA125:AA128"/>
    <mergeCell ref="J50:J53"/>
    <mergeCell ref="K50:K53"/>
    <mergeCell ref="L50:L53"/>
    <mergeCell ref="M50:M53"/>
    <mergeCell ref="N50:N53"/>
    <mergeCell ref="O50:O53"/>
    <mergeCell ref="P50:P53"/>
    <mergeCell ref="Q50:Q53"/>
    <mergeCell ref="R50:R53"/>
    <mergeCell ref="S50:S53"/>
    <mergeCell ref="T50:T53"/>
    <mergeCell ref="U50:U53"/>
    <mergeCell ref="V50:V53"/>
    <mergeCell ref="W50:W53"/>
    <mergeCell ref="X50:X53"/>
    <mergeCell ref="Y50:Y53"/>
    <mergeCell ref="Z50:Z53"/>
    <mergeCell ref="K70:K73"/>
    <mergeCell ref="J58:J61"/>
    <mergeCell ref="S58:S61"/>
    <mergeCell ref="T58:T61"/>
    <mergeCell ref="U58:U61"/>
    <mergeCell ref="H129:H132"/>
    <mergeCell ref="I129:I132"/>
    <mergeCell ref="J129:J132"/>
    <mergeCell ref="K129:K132"/>
    <mergeCell ref="N125:N128"/>
    <mergeCell ref="O125:O128"/>
    <mergeCell ref="P125:P128"/>
    <mergeCell ref="Q125:Q128"/>
    <mergeCell ref="R125:R128"/>
    <mergeCell ref="S125:S128"/>
    <mergeCell ref="T125:T128"/>
    <mergeCell ref="U125:U128"/>
    <mergeCell ref="V125:V128"/>
    <mergeCell ref="W125:W128"/>
    <mergeCell ref="X125:X128"/>
    <mergeCell ref="Y125:Y128"/>
    <mergeCell ref="Z125:Z128"/>
    <mergeCell ref="B203:D203"/>
    <mergeCell ref="F203:H203"/>
    <mergeCell ref="J203:L203"/>
    <mergeCell ref="D189:E189"/>
    <mergeCell ref="B190:D190"/>
    <mergeCell ref="A192:D194"/>
    <mergeCell ref="E192:H194"/>
    <mergeCell ref="I192:L194"/>
    <mergeCell ref="A195:D195"/>
    <mergeCell ref="E195:H195"/>
    <mergeCell ref="J195:L195"/>
    <mergeCell ref="B196:D196"/>
    <mergeCell ref="F196:H196"/>
    <mergeCell ref="J196:L196"/>
    <mergeCell ref="B197:D197"/>
    <mergeCell ref="F197:H197"/>
    <mergeCell ref="J197:L197"/>
    <mergeCell ref="A198:D198"/>
    <mergeCell ref="E198:H198"/>
    <mergeCell ref="J198:L198"/>
    <mergeCell ref="B1:BM2"/>
    <mergeCell ref="BO1:BP1"/>
    <mergeCell ref="BO2:BP2"/>
    <mergeCell ref="B3:BM4"/>
    <mergeCell ref="BO3:BP3"/>
    <mergeCell ref="BO4:BP4"/>
    <mergeCell ref="B199:D199"/>
    <mergeCell ref="F199:H199"/>
    <mergeCell ref="J199:L199"/>
    <mergeCell ref="B200:D200"/>
    <mergeCell ref="F200:H200"/>
    <mergeCell ref="J200:L200"/>
    <mergeCell ref="A201:D201"/>
    <mergeCell ref="E201:H201"/>
    <mergeCell ref="J201:L201"/>
    <mergeCell ref="B202:D202"/>
    <mergeCell ref="F202:H202"/>
    <mergeCell ref="J202:L202"/>
    <mergeCell ref="AE50:AE53"/>
    <mergeCell ref="AF50:AF53"/>
    <mergeCell ref="AG50:AG53"/>
    <mergeCell ref="AH50:AH53"/>
    <mergeCell ref="AI50:AI53"/>
    <mergeCell ref="AJ50:AJ53"/>
    <mergeCell ref="AK50:AK53"/>
    <mergeCell ref="AL50:AL53"/>
    <mergeCell ref="AM50:AM53"/>
    <mergeCell ref="AN50:AN53"/>
    <mergeCell ref="AS50:AS53"/>
    <mergeCell ref="E129:E132"/>
    <mergeCell ref="F129:F132"/>
    <mergeCell ref="G129:G132"/>
  </mergeCells>
  <phoneticPr fontId="25" type="noConversion"/>
  <conditionalFormatting sqref="P66:Q66">
    <cfRule type="colorScale" priority="234">
      <colorScale>
        <cfvo type="min"/>
        <cfvo type="max"/>
        <color rgb="FFFFDB75"/>
        <color theme="9" tint="0.39997558519241921"/>
      </colorScale>
    </cfRule>
  </conditionalFormatting>
  <conditionalFormatting sqref="R66:AM66">
    <cfRule type="colorScale" priority="233">
      <colorScale>
        <cfvo type="min"/>
        <cfvo type="max"/>
        <color rgb="FFFFDB75"/>
        <color theme="9" tint="0.39997558519241921"/>
      </colorScale>
    </cfRule>
  </conditionalFormatting>
  <conditionalFormatting sqref="P70:Q70">
    <cfRule type="colorScale" priority="232">
      <colorScale>
        <cfvo type="min"/>
        <cfvo type="max"/>
        <color rgb="FFFFDB75"/>
        <color theme="9" tint="0.39997558519241921"/>
      </colorScale>
    </cfRule>
  </conditionalFormatting>
  <conditionalFormatting sqref="R70:AM70">
    <cfRule type="colorScale" priority="231">
      <colorScale>
        <cfvo type="min"/>
        <cfvo type="max"/>
        <color rgb="FFFFDB75"/>
        <color theme="9" tint="0.39997558519241921"/>
      </colorScale>
    </cfRule>
  </conditionalFormatting>
  <conditionalFormatting sqref="P58:AM58">
    <cfRule type="colorScale" priority="230">
      <colorScale>
        <cfvo type="min"/>
        <cfvo type="max"/>
        <color rgb="FFFFDB75"/>
        <color theme="9" tint="0.39997558519241921"/>
      </colorScale>
    </cfRule>
  </conditionalFormatting>
  <conditionalFormatting sqref="L85:M85 M113 L89:M89 L93:M93 M97 M101 M105 M109 M117">
    <cfRule type="colorScale" priority="228">
      <colorScale>
        <cfvo type="min"/>
        <cfvo type="max"/>
        <color rgb="FFFFDB75"/>
        <color theme="9" tint="0.39997558519241921"/>
      </colorScale>
    </cfRule>
  </conditionalFormatting>
  <conditionalFormatting sqref="N85:AI85 N89:AI89 N93:Y93 AA93 AC93:AG93 AI93">
    <cfRule type="colorScale" priority="229">
      <colorScale>
        <cfvo type="min"/>
        <cfvo type="max"/>
        <color rgb="FFFFDB75"/>
        <color theme="9" tint="0.39997558519241921"/>
      </colorScale>
    </cfRule>
  </conditionalFormatting>
  <conditionalFormatting sqref="Z93">
    <cfRule type="colorScale" priority="227">
      <colorScale>
        <cfvo type="min"/>
        <cfvo type="max"/>
        <color rgb="FFFFDB75"/>
        <color theme="9" tint="0.39997558519241921"/>
      </colorScale>
    </cfRule>
  </conditionalFormatting>
  <conditionalFormatting sqref="AB93">
    <cfRule type="colorScale" priority="226">
      <colorScale>
        <cfvo type="min"/>
        <cfvo type="max"/>
        <color rgb="FFFFDB75"/>
        <color theme="9" tint="0.39997558519241921"/>
      </colorScale>
    </cfRule>
  </conditionalFormatting>
  <conditionalFormatting sqref="AH93">
    <cfRule type="colorScale" priority="225">
      <colorScale>
        <cfvo type="min"/>
        <cfvo type="max"/>
        <color rgb="FFFFDB75"/>
        <color theme="9" tint="0.39997558519241921"/>
      </colorScale>
    </cfRule>
  </conditionalFormatting>
  <conditionalFormatting sqref="L145:M145 M121 M125 M129 M133 M137 M141">
    <cfRule type="colorScale" priority="328">
      <colorScale>
        <cfvo type="min"/>
        <cfvo type="max"/>
        <color rgb="FFFFDB75"/>
        <color theme="9" tint="0.39997558519241921"/>
      </colorScale>
    </cfRule>
  </conditionalFormatting>
  <conditionalFormatting sqref="N145:AI145">
    <cfRule type="colorScale" priority="329">
      <colorScale>
        <cfvo type="min"/>
        <cfvo type="max"/>
        <color rgb="FFFFDB75"/>
        <color theme="9" tint="0.39997558519241921"/>
      </colorScale>
    </cfRule>
  </conditionalFormatting>
  <conditionalFormatting sqref="P26:Q26">
    <cfRule type="colorScale" priority="193">
      <colorScale>
        <cfvo type="min"/>
        <cfvo type="max"/>
        <color rgb="FFFFDB75"/>
        <color theme="9" tint="0.39997558519241921"/>
      </colorScale>
    </cfRule>
  </conditionalFormatting>
  <conditionalFormatting sqref="P46:Q46 P54:Q54">
    <cfRule type="colorScale" priority="192">
      <colorScale>
        <cfvo type="min"/>
        <cfvo type="max"/>
        <color rgb="FFFFDB75"/>
        <color theme="9" tint="0.39997558519241921"/>
      </colorScale>
    </cfRule>
  </conditionalFormatting>
  <conditionalFormatting sqref="R26:AM26">
    <cfRule type="colorScale" priority="191">
      <colorScale>
        <cfvo type="min"/>
        <cfvo type="max"/>
        <color rgb="FFFFDB75"/>
        <color theme="9" tint="0.39997558519241921"/>
      </colorScale>
    </cfRule>
  </conditionalFormatting>
  <conditionalFormatting sqref="R46:AM46 R54:AM54">
    <cfRule type="colorScale" priority="190">
      <colorScale>
        <cfvo type="min"/>
        <cfvo type="max"/>
        <color rgb="FFFFDB75"/>
        <color theme="9" tint="0.39997558519241921"/>
      </colorScale>
    </cfRule>
  </conditionalFormatting>
  <conditionalFormatting sqref="P38:Q38 P42:Q42">
    <cfRule type="colorScale" priority="189">
      <colorScale>
        <cfvo type="min"/>
        <cfvo type="max"/>
        <color rgb="FFFFDB75"/>
        <color theme="9" tint="0.39997558519241921"/>
      </colorScale>
    </cfRule>
  </conditionalFormatting>
  <conditionalFormatting sqref="R38:AM38 R42:AM42">
    <cfRule type="colorScale" priority="188">
      <colorScale>
        <cfvo type="min"/>
        <cfvo type="max"/>
        <color rgb="FFFFDB75"/>
        <color theme="9" tint="0.39997558519241921"/>
      </colorScale>
    </cfRule>
  </conditionalFormatting>
  <conditionalFormatting sqref="P30:Q30 P34:Q34">
    <cfRule type="colorScale" priority="187">
      <colorScale>
        <cfvo type="min"/>
        <cfvo type="max"/>
        <color rgb="FFFFDB75"/>
        <color theme="9" tint="0.39997558519241921"/>
      </colorScale>
    </cfRule>
  </conditionalFormatting>
  <conditionalFormatting sqref="R30:AM30 R34:AM34">
    <cfRule type="colorScale" priority="186">
      <colorScale>
        <cfvo type="min"/>
        <cfvo type="max"/>
        <color rgb="FFFFDB75"/>
        <color theme="9" tint="0.39997558519241921"/>
      </colorScale>
    </cfRule>
  </conditionalFormatting>
  <conditionalFormatting sqref="P62:AM62">
    <cfRule type="colorScale" priority="180">
      <colorScale>
        <cfvo type="min"/>
        <cfvo type="max"/>
        <color rgb="FFFFDB75"/>
        <color theme="9" tint="0.39997558519241921"/>
      </colorScale>
    </cfRule>
  </conditionalFormatting>
  <conditionalFormatting sqref="L97">
    <cfRule type="colorScale" priority="131">
      <colorScale>
        <cfvo type="min"/>
        <cfvo type="max"/>
        <color rgb="FFFFDB75"/>
        <color theme="9" tint="0.39997558519241921"/>
      </colorScale>
    </cfRule>
  </conditionalFormatting>
  <conditionalFormatting sqref="L113">
    <cfRule type="colorScale" priority="130">
      <colorScale>
        <cfvo type="min"/>
        <cfvo type="max"/>
        <color rgb="FFFFDB75"/>
        <color theme="9" tint="0.39997558519241921"/>
      </colorScale>
    </cfRule>
  </conditionalFormatting>
  <conditionalFormatting sqref="N97:W97 AH97:AI97">
    <cfRule type="colorScale" priority="129">
      <colorScale>
        <cfvo type="min"/>
        <cfvo type="max"/>
        <color rgb="FFFFDB75"/>
        <color theme="9" tint="0.39997558519241921"/>
      </colorScale>
    </cfRule>
  </conditionalFormatting>
  <conditionalFormatting sqref="N113:AI113">
    <cfRule type="colorScale" priority="128">
      <colorScale>
        <cfvo type="min"/>
        <cfvo type="max"/>
        <color rgb="FFFFDB75"/>
        <color theme="9" tint="0.39997558519241921"/>
      </colorScale>
    </cfRule>
  </conditionalFormatting>
  <conditionalFormatting sqref="AF141:AI141 AF137:AI137">
    <cfRule type="colorScale" priority="126">
      <colorScale>
        <cfvo type="min"/>
        <cfvo type="max"/>
        <color rgb="FFFFDB75"/>
        <color theme="9" tint="0.39997558519241921"/>
      </colorScale>
    </cfRule>
  </conditionalFormatting>
  <conditionalFormatting sqref="L109">
    <cfRule type="colorScale" priority="123">
      <colorScale>
        <cfvo type="min"/>
        <cfvo type="max"/>
        <color rgb="FFFFDB75"/>
        <color theme="9" tint="0.39997558519241921"/>
      </colorScale>
    </cfRule>
  </conditionalFormatting>
  <conditionalFormatting sqref="L105">
    <cfRule type="colorScale" priority="121">
      <colorScale>
        <cfvo type="min"/>
        <cfvo type="max"/>
        <color rgb="FFFFDB75"/>
        <color theme="9" tint="0.39997558519241921"/>
      </colorScale>
    </cfRule>
  </conditionalFormatting>
  <conditionalFormatting sqref="N105:AI105">
    <cfRule type="colorScale" priority="120">
      <colorScale>
        <cfvo type="min"/>
        <cfvo type="max"/>
        <color rgb="FFFFDB75"/>
        <color theme="9" tint="0.39997558519241921"/>
      </colorScale>
    </cfRule>
  </conditionalFormatting>
  <conditionalFormatting sqref="L101">
    <cfRule type="colorScale" priority="119">
      <colorScale>
        <cfvo type="min"/>
        <cfvo type="max"/>
        <color rgb="FFFFDB75"/>
        <color theme="9" tint="0.39997558519241921"/>
      </colorScale>
    </cfRule>
  </conditionalFormatting>
  <conditionalFormatting sqref="N101:AI101">
    <cfRule type="colorScale" priority="118">
      <colorScale>
        <cfvo type="min"/>
        <cfvo type="max"/>
        <color rgb="FFFFDB75"/>
        <color theme="9" tint="0.39997558519241921"/>
      </colorScale>
    </cfRule>
  </conditionalFormatting>
  <conditionalFormatting sqref="L117">
    <cfRule type="colorScale" priority="96">
      <colorScale>
        <cfvo type="min"/>
        <cfvo type="max"/>
        <color rgb="FFFFDB75"/>
        <color theme="9" tint="0.39997558519241921"/>
      </colorScale>
    </cfRule>
  </conditionalFormatting>
  <conditionalFormatting sqref="N117:AI117">
    <cfRule type="colorScale" priority="95">
      <colorScale>
        <cfvo type="min"/>
        <cfvo type="max"/>
        <color rgb="FFFFDB75"/>
        <color theme="9" tint="0.39997558519241921"/>
      </colorScale>
    </cfRule>
  </conditionalFormatting>
  <conditionalFormatting sqref="L121">
    <cfRule type="colorScale" priority="94">
      <colorScale>
        <cfvo type="min"/>
        <cfvo type="max"/>
        <color rgb="FFFFDB75"/>
        <color theme="9" tint="0.39997558519241921"/>
      </colorScale>
    </cfRule>
  </conditionalFormatting>
  <conditionalFormatting sqref="N121:AI121">
    <cfRule type="colorScale" priority="93">
      <colorScale>
        <cfvo type="min"/>
        <cfvo type="max"/>
        <color rgb="FFFFDB75"/>
        <color theme="9" tint="0.39997558519241921"/>
      </colorScale>
    </cfRule>
  </conditionalFormatting>
  <conditionalFormatting sqref="N141:AE141 L141">
    <cfRule type="colorScale" priority="88">
      <colorScale>
        <cfvo type="min"/>
        <cfvo type="max"/>
        <color rgb="FFFFDB75"/>
        <color theme="9" tint="0.39997558519241921"/>
      </colorScale>
    </cfRule>
  </conditionalFormatting>
  <conditionalFormatting sqref="L149:M149">
    <cfRule type="colorScale" priority="77">
      <colorScale>
        <cfvo type="min"/>
        <cfvo type="max"/>
        <color rgb="FFFFDB75"/>
        <color theme="9" tint="0.39997558519241921"/>
      </colorScale>
    </cfRule>
  </conditionalFormatting>
  <conditionalFormatting sqref="N149:AI149">
    <cfRule type="colorScale" priority="78">
      <colorScale>
        <cfvo type="min"/>
        <cfvo type="max"/>
        <color rgb="FFFFDB75"/>
        <color theme="9" tint="0.39997558519241921"/>
      </colorScale>
    </cfRule>
  </conditionalFormatting>
  <conditionalFormatting sqref="L153:M153">
    <cfRule type="colorScale" priority="76">
      <colorScale>
        <cfvo type="min"/>
        <cfvo type="max"/>
        <color rgb="FFFFDB75"/>
        <color theme="9" tint="0.39997558519241921"/>
      </colorScale>
    </cfRule>
  </conditionalFormatting>
  <conditionalFormatting sqref="N153:AI153">
    <cfRule type="colorScale" priority="75">
      <colorScale>
        <cfvo type="min"/>
        <cfvo type="max"/>
        <color rgb="FFFFDB75"/>
        <color theme="9" tint="0.39997558519241921"/>
      </colorScale>
    </cfRule>
  </conditionalFormatting>
  <conditionalFormatting sqref="L165:M165">
    <cfRule type="colorScale" priority="74">
      <colorScale>
        <cfvo type="min"/>
        <cfvo type="max"/>
        <color rgb="FFFFDB75"/>
        <color theme="9" tint="0.39997558519241921"/>
      </colorScale>
    </cfRule>
  </conditionalFormatting>
  <conditionalFormatting sqref="N165:AI165">
    <cfRule type="colorScale" priority="73">
      <colorScale>
        <cfvo type="min"/>
        <cfvo type="max"/>
        <color rgb="FFFFDB75"/>
        <color theme="9" tint="0.39997558519241921"/>
      </colorScale>
    </cfRule>
  </conditionalFormatting>
  <conditionalFormatting sqref="L157:M157 L161:M161">
    <cfRule type="colorScale" priority="72">
      <colorScale>
        <cfvo type="min"/>
        <cfvo type="max"/>
        <color rgb="FFFFDB75"/>
        <color theme="9" tint="0.39997558519241921"/>
      </colorScale>
    </cfRule>
  </conditionalFormatting>
  <conditionalFormatting sqref="N157:AI157 N161:AI161">
    <cfRule type="colorScale" priority="71">
      <colorScale>
        <cfvo type="min"/>
        <cfvo type="max"/>
        <color rgb="FFFFDB75"/>
        <color theme="9" tint="0.39997558519241921"/>
      </colorScale>
    </cfRule>
  </conditionalFormatting>
  <conditionalFormatting sqref="X97:AG97">
    <cfRule type="colorScale" priority="69">
      <colorScale>
        <cfvo type="min"/>
        <cfvo type="max"/>
        <color rgb="FFFFDB75"/>
        <color theme="9" tint="0.39997558519241921"/>
      </colorScale>
    </cfRule>
  </conditionalFormatting>
  <conditionalFormatting sqref="N109:AI109">
    <cfRule type="colorScale" priority="337">
      <colorScale>
        <cfvo type="min"/>
        <cfvo type="max"/>
        <color rgb="FFFFDB75"/>
        <color theme="9" tint="0.39997558519241921"/>
      </colorScale>
    </cfRule>
  </conditionalFormatting>
  <conditionalFormatting sqref="L137">
    <cfRule type="colorScale" priority="338">
      <colorScale>
        <cfvo type="min"/>
        <cfvo type="max"/>
        <color rgb="FFFFDB75"/>
        <color theme="9" tint="0.39997558519241921"/>
      </colorScale>
    </cfRule>
  </conditionalFormatting>
  <conditionalFormatting sqref="P50:Q50">
    <cfRule type="colorScale" priority="44">
      <colorScale>
        <cfvo type="min"/>
        <cfvo type="max"/>
        <color rgb="FFFFDB75"/>
        <color theme="9" tint="0.39997558519241921"/>
      </colorScale>
    </cfRule>
  </conditionalFormatting>
  <conditionalFormatting sqref="R50:AM50">
    <cfRule type="colorScale" priority="43">
      <colorScale>
        <cfvo type="min"/>
        <cfvo type="max"/>
        <color rgb="FFFFDB75"/>
        <color theme="9" tint="0.39997558519241921"/>
      </colorScale>
    </cfRule>
  </conditionalFormatting>
  <conditionalFormatting sqref="L125">
    <cfRule type="colorScale" priority="40">
      <colorScale>
        <cfvo type="min"/>
        <cfvo type="max"/>
        <color rgb="FFFFDB75"/>
        <color theme="9" tint="0.39997558519241921"/>
      </colorScale>
    </cfRule>
  </conditionalFormatting>
  <conditionalFormatting sqref="AG125 AI125">
    <cfRule type="colorScale" priority="39">
      <colorScale>
        <cfvo type="min"/>
        <cfvo type="max"/>
        <color rgb="FFFFDB75"/>
        <color theme="9" tint="0.39997558519241921"/>
      </colorScale>
    </cfRule>
  </conditionalFormatting>
  <conditionalFormatting sqref="N125:AF125">
    <cfRule type="colorScale" priority="38">
      <colorScale>
        <cfvo type="min"/>
        <cfvo type="max"/>
        <color rgb="FFFFDB75"/>
        <color theme="9" tint="0.39997558519241921"/>
      </colorScale>
    </cfRule>
  </conditionalFormatting>
  <conditionalFormatting sqref="AH125">
    <cfRule type="colorScale" priority="37">
      <colorScale>
        <cfvo type="min"/>
        <cfvo type="max"/>
        <color rgb="FFFFDB75"/>
        <color theme="9" tint="0.39997558519241921"/>
      </colorScale>
    </cfRule>
  </conditionalFormatting>
  <conditionalFormatting sqref="L129">
    <cfRule type="colorScale" priority="36">
      <colorScale>
        <cfvo type="min"/>
        <cfvo type="max"/>
        <color rgb="FFFFDB75"/>
        <color theme="9" tint="0.39997558519241921"/>
      </colorScale>
    </cfRule>
  </conditionalFormatting>
  <conditionalFormatting sqref="N129:AI129">
    <cfRule type="colorScale" priority="35">
      <colorScale>
        <cfvo type="min"/>
        <cfvo type="max"/>
        <color rgb="FFFFDB75"/>
        <color theme="9" tint="0.39997558519241921"/>
      </colorScale>
    </cfRule>
  </conditionalFormatting>
  <conditionalFormatting sqref="L133">
    <cfRule type="colorScale" priority="34">
      <colorScale>
        <cfvo type="min"/>
        <cfvo type="max"/>
        <color rgb="FFFFDB75"/>
        <color theme="9" tint="0.39997558519241921"/>
      </colorScale>
    </cfRule>
  </conditionalFormatting>
  <conditionalFormatting sqref="N133:W133 AG133:AI133">
    <cfRule type="colorScale" priority="33">
      <colorScale>
        <cfvo type="min"/>
        <cfvo type="max"/>
        <color rgb="FFFFDB75"/>
        <color theme="9" tint="0.39997558519241921"/>
      </colorScale>
    </cfRule>
  </conditionalFormatting>
  <conditionalFormatting sqref="X133:AF133">
    <cfRule type="colorScale" priority="32">
      <colorScale>
        <cfvo type="min"/>
        <cfvo type="max"/>
        <color rgb="FFFFDB75"/>
        <color theme="9" tint="0.39997558519241921"/>
      </colorScale>
    </cfRule>
  </conditionalFormatting>
  <conditionalFormatting sqref="N137:AE137">
    <cfRule type="colorScale" priority="4">
      <colorScale>
        <cfvo type="min"/>
        <cfvo type="max"/>
        <color rgb="FFFFDB75"/>
        <color theme="9" tint="0.39997558519241921"/>
      </colorScale>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237FB-A205-40D7-B9E7-0BCF61BE05A5}">
  <sheetPr>
    <pageSetUpPr fitToPage="1"/>
  </sheetPr>
  <dimension ref="A1:AC62"/>
  <sheetViews>
    <sheetView showGridLines="0" view="pageBreakPreview" zoomScaleNormal="100" zoomScaleSheetLayoutView="100" workbookViewId="0">
      <selection activeCell="B45" sqref="B45:X45"/>
    </sheetView>
  </sheetViews>
  <sheetFormatPr baseColWidth="10" defaultColWidth="5.28515625" defaultRowHeight="13.5" customHeight="1"/>
  <cols>
    <col min="1" max="1" width="5.28515625" style="126"/>
    <col min="2" max="2" width="12.42578125" style="126" customWidth="1"/>
    <col min="3" max="3" width="12.140625" style="126" customWidth="1"/>
    <col min="4" max="4" width="13.140625" style="70" customWidth="1"/>
    <col min="5" max="5" width="10.85546875" style="70" customWidth="1"/>
    <col min="6" max="12" width="7.7109375" style="126" customWidth="1"/>
    <col min="13" max="13" width="12.28515625" style="126" customWidth="1"/>
    <col min="14" max="23" width="7.7109375" style="126" customWidth="1"/>
    <col min="24" max="24" width="10.85546875" style="126" customWidth="1"/>
    <col min="25" max="25" width="42.28515625" style="126" customWidth="1"/>
    <col min="26" max="26" width="12.140625" style="126" customWidth="1"/>
    <col min="27" max="27" width="30.42578125" style="126" customWidth="1"/>
    <col min="28" max="28" width="16.85546875" style="56" customWidth="1"/>
    <col min="29" max="29" width="5.28515625" style="56"/>
    <col min="30" max="16384" width="5.28515625" style="126"/>
  </cols>
  <sheetData>
    <row r="1" spans="2:27" ht="15.6" customHeight="1">
      <c r="B1" s="415"/>
      <c r="C1" s="415"/>
      <c r="D1" s="415" t="s">
        <v>974</v>
      </c>
      <c r="E1" s="415"/>
      <c r="F1" s="415"/>
      <c r="G1" s="415"/>
      <c r="H1" s="415"/>
      <c r="I1" s="415"/>
      <c r="J1" s="415"/>
      <c r="K1" s="415"/>
      <c r="L1" s="415"/>
      <c r="M1" s="415"/>
      <c r="N1" s="415"/>
      <c r="O1" s="415"/>
      <c r="P1" s="415"/>
      <c r="Q1" s="415"/>
      <c r="R1" s="415"/>
      <c r="S1" s="520" t="s">
        <v>0</v>
      </c>
      <c r="T1" s="520"/>
      <c r="U1" s="520"/>
      <c r="V1" s="520" t="s">
        <v>975</v>
      </c>
      <c r="W1" s="520"/>
      <c r="X1" s="520"/>
    </row>
    <row r="2" spans="2:27" ht="12.75">
      <c r="B2" s="415"/>
      <c r="C2" s="415"/>
      <c r="D2" s="415"/>
      <c r="E2" s="415"/>
      <c r="F2" s="415"/>
      <c r="G2" s="415"/>
      <c r="H2" s="415"/>
      <c r="I2" s="415"/>
      <c r="J2" s="415"/>
      <c r="K2" s="415"/>
      <c r="L2" s="415"/>
      <c r="M2" s="415"/>
      <c r="N2" s="415"/>
      <c r="O2" s="415"/>
      <c r="P2" s="415"/>
      <c r="Q2" s="415"/>
      <c r="R2" s="415"/>
      <c r="S2" s="520" t="s">
        <v>1</v>
      </c>
      <c r="T2" s="520"/>
      <c r="U2" s="520"/>
      <c r="V2" s="521" t="s">
        <v>976</v>
      </c>
      <c r="W2" s="521"/>
      <c r="X2" s="521"/>
    </row>
    <row r="3" spans="2:27" ht="12.75">
      <c r="B3" s="415"/>
      <c r="C3" s="415"/>
      <c r="D3" s="415" t="s">
        <v>423</v>
      </c>
      <c r="E3" s="415"/>
      <c r="F3" s="415"/>
      <c r="G3" s="415"/>
      <c r="H3" s="415"/>
      <c r="I3" s="415"/>
      <c r="J3" s="415"/>
      <c r="K3" s="415"/>
      <c r="L3" s="415"/>
      <c r="M3" s="415"/>
      <c r="N3" s="415"/>
      <c r="O3" s="415"/>
      <c r="P3" s="415"/>
      <c r="Q3" s="415"/>
      <c r="R3" s="415"/>
      <c r="S3" s="520" t="s">
        <v>3</v>
      </c>
      <c r="T3" s="520"/>
      <c r="U3" s="520"/>
      <c r="V3" s="520" t="s">
        <v>4</v>
      </c>
      <c r="W3" s="520"/>
      <c r="X3" s="520"/>
    </row>
    <row r="4" spans="2:27" ht="15.6" customHeight="1">
      <c r="B4" s="415"/>
      <c r="C4" s="415"/>
      <c r="D4" s="415"/>
      <c r="E4" s="415"/>
      <c r="F4" s="415"/>
      <c r="G4" s="415"/>
      <c r="H4" s="415"/>
      <c r="I4" s="415"/>
      <c r="J4" s="415"/>
      <c r="K4" s="415"/>
      <c r="L4" s="415"/>
      <c r="M4" s="415"/>
      <c r="N4" s="415"/>
      <c r="O4" s="415"/>
      <c r="P4" s="415"/>
      <c r="Q4" s="415"/>
      <c r="R4" s="415"/>
      <c r="S4" s="520" t="s">
        <v>424</v>
      </c>
      <c r="T4" s="520"/>
      <c r="U4" s="520"/>
      <c r="V4" s="522">
        <v>44725</v>
      </c>
      <c r="W4" s="415"/>
      <c r="X4" s="415"/>
    </row>
    <row r="5" spans="2:27" ht="9" customHeight="1">
      <c r="B5" s="409"/>
      <c r="C5" s="410"/>
      <c r="D5" s="410"/>
      <c r="E5" s="410"/>
      <c r="F5" s="410"/>
      <c r="G5" s="410"/>
      <c r="H5" s="410"/>
      <c r="I5" s="410"/>
      <c r="J5" s="410"/>
      <c r="K5" s="410"/>
      <c r="L5" s="410"/>
      <c r="M5" s="410"/>
      <c r="N5" s="410"/>
      <c r="O5" s="410"/>
      <c r="P5" s="410"/>
      <c r="Q5" s="410"/>
      <c r="R5" s="410"/>
      <c r="S5" s="410"/>
      <c r="T5" s="410"/>
      <c r="U5" s="410"/>
      <c r="V5" s="410"/>
      <c r="W5" s="410"/>
      <c r="X5" s="411"/>
    </row>
    <row r="6" spans="2:27" ht="18.600000000000001" customHeight="1">
      <c r="B6" s="412" t="s">
        <v>425</v>
      </c>
      <c r="C6" s="413"/>
      <c r="D6" s="413"/>
      <c r="E6" s="413"/>
      <c r="F6" s="413"/>
      <c r="G6" s="413"/>
      <c r="H6" s="413"/>
      <c r="I6" s="413"/>
      <c r="J6" s="413"/>
      <c r="K6" s="413"/>
      <c r="L6" s="413"/>
      <c r="M6" s="413"/>
      <c r="N6" s="413"/>
      <c r="O6" s="413"/>
      <c r="P6" s="413"/>
      <c r="Q6" s="413"/>
      <c r="R6" s="413"/>
      <c r="S6" s="413"/>
      <c r="T6" s="413"/>
      <c r="U6" s="413"/>
      <c r="V6" s="413"/>
      <c r="W6" s="413"/>
      <c r="X6" s="414"/>
    </row>
    <row r="7" spans="2:27" ht="17.100000000000001" customHeight="1">
      <c r="B7" s="409" t="s">
        <v>426</v>
      </c>
      <c r="C7" s="410"/>
      <c r="D7" s="410"/>
      <c r="E7" s="410"/>
      <c r="F7" s="410"/>
      <c r="G7" s="410"/>
      <c r="H7" s="411"/>
      <c r="I7" s="409" t="s">
        <v>427</v>
      </c>
      <c r="J7" s="410"/>
      <c r="K7" s="410"/>
      <c r="L7" s="410"/>
      <c r="M7" s="410"/>
      <c r="N7" s="410"/>
      <c r="O7" s="410"/>
      <c r="P7" s="410"/>
      <c r="Q7" s="410"/>
      <c r="R7" s="410"/>
      <c r="S7" s="410"/>
      <c r="T7" s="411"/>
      <c r="U7" s="409" t="s">
        <v>428</v>
      </c>
      <c r="V7" s="410"/>
      <c r="W7" s="410"/>
      <c r="X7" s="411"/>
    </row>
    <row r="8" spans="2:27" ht="26.85" customHeight="1">
      <c r="B8" s="420" t="s">
        <v>429</v>
      </c>
      <c r="C8" s="421"/>
      <c r="D8" s="421"/>
      <c r="E8" s="421"/>
      <c r="F8" s="421"/>
      <c r="G8" s="421"/>
      <c r="H8" s="422"/>
      <c r="I8" s="420" t="s">
        <v>430</v>
      </c>
      <c r="J8" s="421"/>
      <c r="K8" s="421"/>
      <c r="L8" s="421"/>
      <c r="M8" s="421"/>
      <c r="N8" s="421"/>
      <c r="O8" s="421"/>
      <c r="P8" s="421"/>
      <c r="Q8" s="421"/>
      <c r="R8" s="421"/>
      <c r="S8" s="421"/>
      <c r="T8" s="422"/>
      <c r="U8" s="420" t="s">
        <v>431</v>
      </c>
      <c r="V8" s="421"/>
      <c r="W8" s="421"/>
      <c r="X8" s="422"/>
    </row>
    <row r="9" spans="2:27" ht="19.350000000000001" customHeight="1">
      <c r="B9" s="412" t="s">
        <v>432</v>
      </c>
      <c r="C9" s="413"/>
      <c r="D9" s="413"/>
      <c r="E9" s="413"/>
      <c r="F9" s="413"/>
      <c r="G9" s="413"/>
      <c r="H9" s="413"/>
      <c r="I9" s="413"/>
      <c r="J9" s="413"/>
      <c r="K9" s="413"/>
      <c r="L9" s="413"/>
      <c r="M9" s="413"/>
      <c r="N9" s="413"/>
      <c r="O9" s="413"/>
      <c r="P9" s="413"/>
      <c r="Q9" s="413"/>
      <c r="R9" s="413"/>
      <c r="S9" s="413"/>
      <c r="T9" s="413"/>
      <c r="U9" s="413"/>
      <c r="V9" s="413"/>
      <c r="W9" s="413"/>
      <c r="X9" s="414"/>
    </row>
    <row r="10" spans="2:27" ht="15" customHeight="1">
      <c r="B10" s="415" t="s">
        <v>433</v>
      </c>
      <c r="C10" s="415"/>
      <c r="D10" s="415"/>
      <c r="E10" s="415"/>
      <c r="F10" s="415"/>
      <c r="G10" s="409" t="s">
        <v>434</v>
      </c>
      <c r="H10" s="410"/>
      <c r="I10" s="410"/>
      <c r="J10" s="410"/>
      <c r="K10" s="410"/>
      <c r="L10" s="410"/>
      <c r="M10" s="410"/>
      <c r="N10" s="410"/>
      <c r="O10" s="411"/>
      <c r="P10" s="409" t="s">
        <v>435</v>
      </c>
      <c r="Q10" s="410"/>
      <c r="R10" s="410"/>
      <c r="S10" s="410"/>
      <c r="T10" s="410"/>
      <c r="U10" s="411"/>
      <c r="V10" s="409" t="s">
        <v>1</v>
      </c>
      <c r="W10" s="410"/>
      <c r="X10" s="411"/>
    </row>
    <row r="11" spans="2:27" ht="35.1" customHeight="1">
      <c r="B11" s="416" t="s">
        <v>436</v>
      </c>
      <c r="C11" s="416"/>
      <c r="D11" s="416"/>
      <c r="E11" s="416"/>
      <c r="F11" s="416"/>
      <c r="G11" s="417" t="s">
        <v>437</v>
      </c>
      <c r="H11" s="418"/>
      <c r="I11" s="418"/>
      <c r="J11" s="418"/>
      <c r="K11" s="418"/>
      <c r="L11" s="418"/>
      <c r="M11" s="418"/>
      <c r="N11" s="418"/>
      <c r="O11" s="419"/>
      <c r="P11" s="420" t="s">
        <v>438</v>
      </c>
      <c r="Q11" s="421"/>
      <c r="R11" s="421"/>
      <c r="S11" s="421"/>
      <c r="T11" s="421"/>
      <c r="U11" s="422"/>
      <c r="V11" s="423" t="s">
        <v>439</v>
      </c>
      <c r="W11" s="424"/>
      <c r="X11" s="425"/>
    </row>
    <row r="12" spans="2:27" ht="50.1" customHeight="1">
      <c r="B12" s="415" t="s">
        <v>440</v>
      </c>
      <c r="C12" s="415"/>
      <c r="D12" s="415"/>
      <c r="E12" s="415"/>
      <c r="F12" s="415" t="s">
        <v>441</v>
      </c>
      <c r="G12" s="415"/>
      <c r="H12" s="415"/>
      <c r="I12" s="415"/>
      <c r="J12" s="415"/>
      <c r="K12" s="415"/>
      <c r="L12" s="415"/>
      <c r="M12" s="415"/>
      <c r="N12" s="426" t="s">
        <v>442</v>
      </c>
      <c r="O12" s="426"/>
      <c r="P12" s="426"/>
      <c r="Q12" s="426"/>
      <c r="R12" s="426"/>
      <c r="S12" s="415" t="s">
        <v>443</v>
      </c>
      <c r="T12" s="415"/>
      <c r="U12" s="415"/>
      <c r="V12" s="415"/>
      <c r="W12" s="415"/>
      <c r="X12" s="415"/>
    </row>
    <row r="13" spans="2:27" ht="81.599999999999994" customHeight="1">
      <c r="B13" s="416" t="s">
        <v>444</v>
      </c>
      <c r="C13" s="416"/>
      <c r="D13" s="416"/>
      <c r="E13" s="416"/>
      <c r="F13" s="416" t="s">
        <v>445</v>
      </c>
      <c r="G13" s="416"/>
      <c r="H13" s="416"/>
      <c r="I13" s="416"/>
      <c r="J13" s="416"/>
      <c r="K13" s="416"/>
      <c r="L13" s="416"/>
      <c r="M13" s="416"/>
      <c r="N13" s="416" t="s">
        <v>446</v>
      </c>
      <c r="O13" s="416"/>
      <c r="P13" s="416"/>
      <c r="Q13" s="416"/>
      <c r="R13" s="416"/>
      <c r="S13" s="416" t="s">
        <v>446</v>
      </c>
      <c r="T13" s="416"/>
      <c r="U13" s="416"/>
      <c r="V13" s="416"/>
      <c r="W13" s="416"/>
      <c r="X13" s="416"/>
    </row>
    <row r="14" spans="2:27" ht="12" customHeight="1">
      <c r="B14" s="432" t="s">
        <v>447</v>
      </c>
      <c r="C14" s="433"/>
      <c r="D14" s="433"/>
      <c r="E14" s="433"/>
      <c r="F14" s="434"/>
      <c r="G14" s="438" t="s">
        <v>448</v>
      </c>
      <c r="H14" s="439"/>
      <c r="I14" s="439"/>
      <c r="J14" s="440"/>
      <c r="K14" s="432" t="s">
        <v>449</v>
      </c>
      <c r="L14" s="433"/>
      <c r="M14" s="433"/>
      <c r="N14" s="434"/>
      <c r="O14" s="409" t="s">
        <v>450</v>
      </c>
      <c r="P14" s="410"/>
      <c r="Q14" s="410"/>
      <c r="R14" s="410"/>
      <c r="S14" s="410"/>
      <c r="T14" s="410"/>
      <c r="U14" s="410"/>
      <c r="V14" s="410"/>
      <c r="W14" s="410"/>
      <c r="X14" s="411"/>
      <c r="Y14" s="57"/>
      <c r="Z14" s="57"/>
      <c r="AA14" s="57"/>
    </row>
    <row r="15" spans="2:27" ht="65.099999999999994" customHeight="1">
      <c r="B15" s="435"/>
      <c r="C15" s="436"/>
      <c r="D15" s="436"/>
      <c r="E15" s="436"/>
      <c r="F15" s="437"/>
      <c r="G15" s="441"/>
      <c r="H15" s="442"/>
      <c r="I15" s="442"/>
      <c r="J15" s="443"/>
      <c r="K15" s="435"/>
      <c r="L15" s="436"/>
      <c r="M15" s="436"/>
      <c r="N15" s="437"/>
      <c r="O15" s="409" t="s">
        <v>451</v>
      </c>
      <c r="P15" s="410"/>
      <c r="Q15" s="410"/>
      <c r="R15" s="411"/>
      <c r="S15" s="427" t="s">
        <v>452</v>
      </c>
      <c r="T15" s="428"/>
      <c r="U15" s="429"/>
      <c r="V15" s="427" t="s">
        <v>453</v>
      </c>
      <c r="W15" s="428"/>
      <c r="X15" s="429"/>
      <c r="Y15" s="57"/>
      <c r="Z15" s="57"/>
      <c r="AA15" s="57"/>
    </row>
    <row r="16" spans="2:27" ht="26.1" customHeight="1">
      <c r="B16" s="416" t="s">
        <v>454</v>
      </c>
      <c r="C16" s="416"/>
      <c r="D16" s="416"/>
      <c r="E16" s="416"/>
      <c r="F16" s="416"/>
      <c r="G16" s="430" t="s">
        <v>455</v>
      </c>
      <c r="H16" s="430"/>
      <c r="I16" s="430"/>
      <c r="J16" s="430"/>
      <c r="K16" s="430">
        <v>1</v>
      </c>
      <c r="L16" s="430"/>
      <c r="M16" s="430"/>
      <c r="N16" s="430"/>
      <c r="O16" s="84" t="s">
        <v>456</v>
      </c>
      <c r="P16" s="84" t="s">
        <v>457</v>
      </c>
      <c r="Q16" s="84" t="s">
        <v>458</v>
      </c>
      <c r="R16" s="84" t="s">
        <v>459</v>
      </c>
      <c r="S16" s="416" t="s">
        <v>460</v>
      </c>
      <c r="T16" s="416"/>
      <c r="U16" s="416"/>
      <c r="V16" s="431" t="s">
        <v>457</v>
      </c>
      <c r="W16" s="431"/>
      <c r="X16" s="431"/>
    </row>
    <row r="17" spans="2:27" ht="89.1" customHeight="1">
      <c r="B17" s="416"/>
      <c r="C17" s="416"/>
      <c r="D17" s="416"/>
      <c r="E17" s="416"/>
      <c r="F17" s="416"/>
      <c r="G17" s="430"/>
      <c r="H17" s="430"/>
      <c r="I17" s="430"/>
      <c r="J17" s="430"/>
      <c r="K17" s="430"/>
      <c r="L17" s="430"/>
      <c r="M17" s="430"/>
      <c r="N17" s="430"/>
      <c r="O17" s="130">
        <v>1</v>
      </c>
      <c r="P17" s="130">
        <v>1</v>
      </c>
      <c r="Q17" s="130">
        <v>1</v>
      </c>
      <c r="R17" s="130">
        <v>1</v>
      </c>
      <c r="S17" s="416"/>
      <c r="T17" s="416"/>
      <c r="U17" s="416"/>
      <c r="V17" s="431"/>
      <c r="W17" s="431"/>
      <c r="X17" s="431"/>
    </row>
    <row r="18" spans="2:27" ht="18" customHeight="1">
      <c r="B18" s="412" t="s">
        <v>461</v>
      </c>
      <c r="C18" s="413"/>
      <c r="D18" s="413"/>
      <c r="E18" s="413"/>
      <c r="F18" s="413"/>
      <c r="G18" s="413"/>
      <c r="H18" s="413"/>
      <c r="I18" s="413"/>
      <c r="J18" s="413"/>
      <c r="K18" s="413"/>
      <c r="L18" s="413"/>
      <c r="M18" s="413"/>
      <c r="N18" s="413"/>
      <c r="O18" s="413"/>
      <c r="P18" s="413"/>
      <c r="Q18" s="413"/>
      <c r="R18" s="413"/>
      <c r="S18" s="413"/>
      <c r="T18" s="413"/>
      <c r="U18" s="413"/>
      <c r="V18" s="413"/>
      <c r="W18" s="413"/>
      <c r="X18" s="414"/>
      <c r="Z18" s="126" t="s">
        <v>408</v>
      </c>
    </row>
    <row r="19" spans="2:27" ht="35.1" customHeight="1">
      <c r="B19" s="444" t="s">
        <v>462</v>
      </c>
      <c r="C19" s="438" t="s">
        <v>463</v>
      </c>
      <c r="D19" s="440"/>
      <c r="E19" s="438" t="s">
        <v>464</v>
      </c>
      <c r="F19" s="440"/>
      <c r="G19" s="446" t="s">
        <v>465</v>
      </c>
      <c r="H19" s="447"/>
      <c r="I19" s="447"/>
      <c r="J19" s="447"/>
      <c r="K19" s="447"/>
      <c r="L19" s="447"/>
      <c r="M19" s="447"/>
      <c r="N19" s="447"/>
      <c r="O19" s="447"/>
      <c r="P19" s="447"/>
      <c r="Q19" s="447"/>
      <c r="R19" s="448"/>
      <c r="S19" s="438" t="s">
        <v>466</v>
      </c>
      <c r="T19" s="439"/>
      <c r="U19" s="439"/>
      <c r="V19" s="439"/>
      <c r="W19" s="439"/>
      <c r="X19" s="440"/>
    </row>
    <row r="20" spans="2:27" ht="28.5" customHeight="1">
      <c r="B20" s="445"/>
      <c r="C20" s="441"/>
      <c r="D20" s="443"/>
      <c r="E20" s="441"/>
      <c r="F20" s="443"/>
      <c r="G20" s="409" t="s">
        <v>467</v>
      </c>
      <c r="H20" s="410"/>
      <c r="I20" s="411"/>
      <c r="J20" s="409" t="s">
        <v>468</v>
      </c>
      <c r="K20" s="410"/>
      <c r="L20" s="411"/>
      <c r="M20" s="427" t="s">
        <v>469</v>
      </c>
      <c r="N20" s="428"/>
      <c r="O20" s="429"/>
      <c r="P20" s="427" t="s">
        <v>470</v>
      </c>
      <c r="Q20" s="428"/>
      <c r="R20" s="429"/>
      <c r="S20" s="441"/>
      <c r="T20" s="442"/>
      <c r="U20" s="442"/>
      <c r="V20" s="442"/>
      <c r="W20" s="442"/>
      <c r="X20" s="443"/>
    </row>
    <row r="21" spans="2:27" ht="44.1" customHeight="1">
      <c r="B21" s="124" t="s">
        <v>471</v>
      </c>
      <c r="C21" s="417" t="s">
        <v>472</v>
      </c>
      <c r="D21" s="419"/>
      <c r="E21" s="449">
        <v>1</v>
      </c>
      <c r="F21" s="450"/>
      <c r="G21" s="449">
        <v>1</v>
      </c>
      <c r="H21" s="418"/>
      <c r="I21" s="419"/>
      <c r="J21" s="449" t="s">
        <v>473</v>
      </c>
      <c r="K21" s="418"/>
      <c r="L21" s="419"/>
      <c r="M21" s="449" t="s">
        <v>474</v>
      </c>
      <c r="N21" s="418"/>
      <c r="O21" s="419"/>
      <c r="P21" s="417" t="s">
        <v>475</v>
      </c>
      <c r="Q21" s="418"/>
      <c r="R21" s="419"/>
      <c r="S21" s="417" t="s">
        <v>476</v>
      </c>
      <c r="T21" s="418"/>
      <c r="U21" s="418"/>
      <c r="V21" s="418"/>
      <c r="W21" s="418"/>
      <c r="X21" s="419"/>
    </row>
    <row r="22" spans="2:27" ht="25.35" customHeight="1">
      <c r="B22" s="415" t="s">
        <v>477</v>
      </c>
      <c r="C22" s="415"/>
      <c r="D22" s="415"/>
      <c r="E22" s="415"/>
      <c r="F22" s="415"/>
      <c r="G22" s="415"/>
      <c r="H22" s="415"/>
      <c r="I22" s="415"/>
      <c r="J22" s="415"/>
      <c r="K22" s="415"/>
      <c r="L22" s="415"/>
      <c r="M22" s="415"/>
      <c r="N22" s="415" t="s">
        <v>478</v>
      </c>
      <c r="O22" s="415"/>
      <c r="P22" s="415"/>
      <c r="Q22" s="415"/>
      <c r="R22" s="415"/>
      <c r="S22" s="415"/>
      <c r="T22" s="415"/>
      <c r="U22" s="415"/>
      <c r="V22" s="415"/>
      <c r="W22" s="415"/>
      <c r="X22" s="415"/>
    </row>
    <row r="23" spans="2:27" ht="59.45" customHeight="1">
      <c r="B23" s="416" t="s">
        <v>479</v>
      </c>
      <c r="C23" s="416"/>
      <c r="D23" s="416"/>
      <c r="E23" s="416"/>
      <c r="F23" s="416"/>
      <c r="G23" s="416"/>
      <c r="H23" s="416"/>
      <c r="I23" s="416"/>
      <c r="J23" s="416"/>
      <c r="K23" s="416"/>
      <c r="L23" s="416"/>
      <c r="M23" s="416"/>
      <c r="N23" s="416" t="s">
        <v>480</v>
      </c>
      <c r="O23" s="416"/>
      <c r="P23" s="416"/>
      <c r="Q23" s="416"/>
      <c r="R23" s="416"/>
      <c r="S23" s="416"/>
      <c r="T23" s="416"/>
      <c r="U23" s="416"/>
      <c r="V23" s="416"/>
      <c r="W23" s="416"/>
      <c r="X23" s="416"/>
      <c r="AA23" s="58"/>
    </row>
    <row r="24" spans="2:27" ht="19.350000000000001" customHeight="1">
      <c r="B24" s="412" t="s">
        <v>481</v>
      </c>
      <c r="C24" s="413"/>
      <c r="D24" s="413"/>
      <c r="E24" s="413"/>
      <c r="F24" s="413"/>
      <c r="G24" s="413"/>
      <c r="H24" s="413"/>
      <c r="I24" s="413"/>
      <c r="J24" s="413"/>
      <c r="K24" s="413"/>
      <c r="L24" s="413"/>
      <c r="M24" s="413"/>
      <c r="N24" s="413"/>
      <c r="O24" s="413"/>
      <c r="P24" s="413"/>
      <c r="Q24" s="413"/>
      <c r="R24" s="413"/>
      <c r="S24" s="413"/>
      <c r="T24" s="413"/>
      <c r="U24" s="413"/>
      <c r="V24" s="413"/>
      <c r="W24" s="413"/>
      <c r="X24" s="414"/>
    </row>
    <row r="25" spans="2:27" ht="19.350000000000001" customHeight="1">
      <c r="B25" s="451" t="s">
        <v>482</v>
      </c>
      <c r="C25" s="452"/>
      <c r="D25" s="409" t="s">
        <v>483</v>
      </c>
      <c r="E25" s="410"/>
      <c r="F25" s="410"/>
      <c r="G25" s="410"/>
      <c r="H25" s="411"/>
      <c r="I25" s="409" t="s">
        <v>484</v>
      </c>
      <c r="J25" s="410"/>
      <c r="K25" s="410"/>
      <c r="L25" s="410"/>
      <c r="M25" s="411"/>
      <c r="N25" s="409" t="s">
        <v>485</v>
      </c>
      <c r="O25" s="410"/>
      <c r="P25" s="410"/>
      <c r="Q25" s="410"/>
      <c r="R25" s="410"/>
      <c r="S25" s="411"/>
      <c r="T25" s="427" t="s">
        <v>486</v>
      </c>
      <c r="U25" s="428"/>
      <c r="V25" s="428"/>
      <c r="W25" s="428"/>
      <c r="X25" s="429"/>
    </row>
    <row r="26" spans="2:27" ht="19.350000000000001" customHeight="1">
      <c r="B26" s="453" t="s">
        <v>487</v>
      </c>
      <c r="C26" s="454"/>
      <c r="D26" s="457">
        <v>0.9</v>
      </c>
      <c r="E26" s="458"/>
      <c r="F26" s="458"/>
      <c r="G26" s="458"/>
      <c r="H26" s="459"/>
      <c r="I26" s="457">
        <v>0.8</v>
      </c>
      <c r="J26" s="458"/>
      <c r="K26" s="458"/>
      <c r="L26" s="458"/>
      <c r="M26" s="459"/>
      <c r="N26" s="463">
        <v>0.56999999999999995</v>
      </c>
      <c r="O26" s="464"/>
      <c r="P26" s="464"/>
      <c r="Q26" s="464"/>
      <c r="R26" s="464"/>
      <c r="S26" s="465"/>
      <c r="T26" s="457">
        <v>0</v>
      </c>
      <c r="U26" s="458"/>
      <c r="V26" s="458"/>
      <c r="W26" s="458"/>
      <c r="X26" s="459"/>
      <c r="Z26" s="60"/>
      <c r="AA26" s="60"/>
    </row>
    <row r="27" spans="2:27" ht="19.350000000000001" customHeight="1">
      <c r="B27" s="455"/>
      <c r="C27" s="456"/>
      <c r="D27" s="460"/>
      <c r="E27" s="461"/>
      <c r="F27" s="461"/>
      <c r="G27" s="461"/>
      <c r="H27" s="462"/>
      <c r="I27" s="460"/>
      <c r="J27" s="461"/>
      <c r="K27" s="461"/>
      <c r="L27" s="461"/>
      <c r="M27" s="462"/>
      <c r="N27" s="466"/>
      <c r="O27" s="467"/>
      <c r="P27" s="467"/>
      <c r="Q27" s="467"/>
      <c r="R27" s="467"/>
      <c r="S27" s="468"/>
      <c r="T27" s="460"/>
      <c r="U27" s="461"/>
      <c r="V27" s="461"/>
      <c r="W27" s="461"/>
      <c r="X27" s="462"/>
      <c r="Y27" s="58"/>
    </row>
    <row r="28" spans="2:27" ht="20.100000000000001" customHeight="1">
      <c r="B28" s="470" t="s">
        <v>488</v>
      </c>
      <c r="C28" s="470"/>
      <c r="D28" s="470"/>
      <c r="E28" s="470"/>
      <c r="F28" s="470"/>
      <c r="G28" s="470"/>
      <c r="H28" s="470"/>
      <c r="I28" s="470"/>
      <c r="J28" s="470"/>
      <c r="K28" s="470"/>
      <c r="L28" s="470"/>
      <c r="M28" s="470"/>
      <c r="N28" s="470"/>
      <c r="O28" s="470"/>
      <c r="P28" s="470"/>
      <c r="Q28" s="470"/>
      <c r="R28" s="470"/>
      <c r="S28" s="470"/>
      <c r="T28" s="470"/>
      <c r="U28" s="470"/>
      <c r="V28" s="470"/>
      <c r="W28" s="470"/>
      <c r="X28" s="470"/>
    </row>
    <row r="29" spans="2:27" ht="20.100000000000001" customHeight="1">
      <c r="B29" s="131"/>
      <c r="C29" s="132"/>
      <c r="D29" s="132"/>
      <c r="E29" s="132"/>
      <c r="F29" s="132"/>
      <c r="G29" s="132"/>
      <c r="H29" s="132"/>
      <c r="I29" s="132"/>
      <c r="J29" s="132"/>
      <c r="K29" s="132"/>
      <c r="L29" s="132"/>
      <c r="M29" s="132"/>
      <c r="N29" s="132"/>
      <c r="O29" s="132"/>
      <c r="P29" s="132"/>
      <c r="Q29" s="132"/>
      <c r="R29" s="132"/>
      <c r="S29" s="132"/>
      <c r="T29" s="132"/>
      <c r="U29" s="132"/>
      <c r="V29" s="132"/>
      <c r="W29" s="132"/>
      <c r="X29" s="133"/>
    </row>
    <row r="30" spans="2:27" ht="38.25">
      <c r="B30" s="129" t="s">
        <v>489</v>
      </c>
      <c r="C30" s="135" t="s">
        <v>490</v>
      </c>
      <c r="D30" s="135" t="s">
        <v>491</v>
      </c>
      <c r="E30" s="135" t="s">
        <v>492</v>
      </c>
      <c r="H30" s="469"/>
      <c r="I30" s="469"/>
      <c r="J30" s="469"/>
      <c r="K30" s="469"/>
      <c r="L30" s="469"/>
      <c r="M30" s="469"/>
      <c r="N30" s="469"/>
      <c r="O30" s="469"/>
      <c r="P30" s="469"/>
      <c r="Q30" s="469"/>
      <c r="R30" s="469"/>
      <c r="S30" s="472"/>
      <c r="T30" s="472"/>
      <c r="U30" s="472"/>
      <c r="V30" s="472"/>
      <c r="W30" s="472"/>
      <c r="X30" s="473"/>
    </row>
    <row r="31" spans="2:27" ht="17.850000000000001" customHeight="1">
      <c r="B31" s="59" t="s">
        <v>25</v>
      </c>
      <c r="C31" s="61">
        <f>D26</f>
        <v>0.9</v>
      </c>
      <c r="D31" s="62">
        <f>$E$21</f>
        <v>1</v>
      </c>
      <c r="E31" s="474">
        <f>AVERAGE(C31:C34)*0.25</f>
        <v>0.141875</v>
      </c>
      <c r="H31" s="471"/>
      <c r="I31" s="471"/>
      <c r="J31" s="469"/>
      <c r="K31" s="469"/>
      <c r="L31" s="63"/>
      <c r="M31" s="76"/>
      <c r="N31" s="471"/>
      <c r="O31" s="471"/>
      <c r="P31" s="471"/>
      <c r="Q31" s="471"/>
      <c r="R31" s="471"/>
      <c r="S31" s="477"/>
      <c r="T31" s="477"/>
      <c r="U31" s="477"/>
      <c r="V31" s="477"/>
      <c r="W31" s="477"/>
      <c r="X31" s="478"/>
    </row>
    <row r="32" spans="2:27" ht="17.850000000000001" customHeight="1">
      <c r="B32" s="59" t="s">
        <v>28</v>
      </c>
      <c r="C32" s="61">
        <f>I26</f>
        <v>0.8</v>
      </c>
      <c r="D32" s="62">
        <f>$E$21</f>
        <v>1</v>
      </c>
      <c r="E32" s="475"/>
      <c r="H32" s="469"/>
      <c r="I32" s="469"/>
      <c r="J32" s="469"/>
      <c r="K32" s="469"/>
      <c r="L32" s="64"/>
      <c r="M32" s="63"/>
      <c r="N32" s="469"/>
      <c r="O32" s="469"/>
      <c r="P32" s="469"/>
      <c r="Q32" s="469"/>
      <c r="R32" s="469"/>
      <c r="S32" s="477"/>
      <c r="T32" s="477"/>
      <c r="U32" s="477"/>
      <c r="V32" s="477"/>
      <c r="W32" s="477"/>
      <c r="X32" s="478"/>
    </row>
    <row r="33" spans="1:27" ht="17.850000000000001" customHeight="1">
      <c r="B33" s="59" t="s">
        <v>31</v>
      </c>
      <c r="C33" s="61">
        <f>N26</f>
        <v>0.56999999999999995</v>
      </c>
      <c r="D33" s="62">
        <f>$E$21</f>
        <v>1</v>
      </c>
      <c r="E33" s="475"/>
      <c r="H33" s="469"/>
      <c r="I33" s="469"/>
      <c r="J33" s="469"/>
      <c r="K33" s="469"/>
      <c r="L33" s="64"/>
      <c r="M33" s="63"/>
      <c r="N33" s="469"/>
      <c r="O33" s="469"/>
      <c r="P33" s="469"/>
      <c r="Q33" s="469"/>
      <c r="R33" s="469"/>
      <c r="S33" s="477"/>
      <c r="T33" s="477"/>
      <c r="U33" s="477"/>
      <c r="V33" s="477"/>
      <c r="W33" s="477"/>
      <c r="X33" s="478"/>
    </row>
    <row r="34" spans="1:27" ht="17.850000000000001" customHeight="1">
      <c r="B34" s="59" t="s">
        <v>34</v>
      </c>
      <c r="C34" s="61">
        <f>T26</f>
        <v>0</v>
      </c>
      <c r="D34" s="62">
        <f>$E$21</f>
        <v>1</v>
      </c>
      <c r="E34" s="476"/>
      <c r="H34" s="469"/>
      <c r="I34" s="469"/>
      <c r="J34" s="469"/>
      <c r="K34" s="469"/>
      <c r="L34" s="64"/>
      <c r="M34" s="63"/>
      <c r="N34" s="469"/>
      <c r="O34" s="469"/>
      <c r="P34" s="469"/>
      <c r="Q34" s="469"/>
      <c r="R34" s="469"/>
      <c r="S34" s="477"/>
      <c r="T34" s="477"/>
      <c r="U34" s="477"/>
      <c r="V34" s="477"/>
      <c r="W34" s="477"/>
      <c r="X34" s="478"/>
    </row>
    <row r="35" spans="1:27" ht="24.6" customHeight="1">
      <c r="B35" s="479" t="s">
        <v>493</v>
      </c>
      <c r="C35" s="480"/>
      <c r="D35" s="480"/>
      <c r="E35" s="481"/>
      <c r="H35" s="469"/>
      <c r="I35" s="469"/>
      <c r="J35" s="469"/>
      <c r="K35" s="469"/>
      <c r="L35" s="64"/>
      <c r="M35" s="63"/>
      <c r="N35" s="469"/>
      <c r="O35" s="469"/>
      <c r="P35" s="469"/>
      <c r="Q35" s="469"/>
      <c r="R35" s="469"/>
      <c r="S35" s="477"/>
      <c r="T35" s="477"/>
      <c r="U35" s="477"/>
      <c r="V35" s="477"/>
      <c r="W35" s="477"/>
      <c r="X35" s="478"/>
    </row>
    <row r="36" spans="1:27" ht="17.850000000000001" customHeight="1">
      <c r="B36" s="74"/>
      <c r="C36" s="67"/>
      <c r="D36" s="75"/>
      <c r="E36" s="75"/>
      <c r="H36" s="469"/>
      <c r="I36" s="469"/>
      <c r="J36" s="469"/>
      <c r="K36" s="469"/>
      <c r="L36" s="64"/>
      <c r="M36" s="63"/>
      <c r="N36" s="469"/>
      <c r="O36" s="469"/>
      <c r="P36" s="469"/>
      <c r="Q36" s="469"/>
      <c r="R36" s="469"/>
      <c r="S36" s="477"/>
      <c r="T36" s="477"/>
      <c r="U36" s="477"/>
      <c r="V36" s="477"/>
      <c r="W36" s="477"/>
      <c r="X36" s="478"/>
    </row>
    <row r="37" spans="1:27" ht="17.850000000000001" customHeight="1">
      <c r="B37" s="74"/>
      <c r="C37" s="67"/>
      <c r="D37" s="75"/>
      <c r="E37" s="75"/>
      <c r="H37" s="469"/>
      <c r="I37" s="469"/>
      <c r="J37" s="469"/>
      <c r="K37" s="469"/>
      <c r="L37" s="64"/>
      <c r="M37" s="63"/>
      <c r="N37" s="469"/>
      <c r="O37" s="469"/>
      <c r="P37" s="469"/>
      <c r="Q37" s="469"/>
      <c r="R37" s="469"/>
      <c r="S37" s="477"/>
      <c r="T37" s="477"/>
      <c r="U37" s="477"/>
      <c r="V37" s="477"/>
      <c r="W37" s="477"/>
      <c r="X37" s="478"/>
    </row>
    <row r="38" spans="1:27" ht="17.850000000000001" customHeight="1">
      <c r="B38" s="74"/>
      <c r="C38" s="67"/>
      <c r="D38" s="75"/>
      <c r="E38" s="75"/>
      <c r="H38" s="469"/>
      <c r="I38" s="469"/>
      <c r="J38" s="469"/>
      <c r="K38" s="469"/>
      <c r="L38" s="64"/>
      <c r="M38" s="63"/>
      <c r="N38" s="469"/>
      <c r="O38" s="469"/>
      <c r="P38" s="469"/>
      <c r="Q38" s="469"/>
      <c r="R38" s="469"/>
      <c r="S38" s="477"/>
      <c r="T38" s="477"/>
      <c r="U38" s="477"/>
      <c r="V38" s="477"/>
      <c r="W38" s="477"/>
      <c r="X38" s="478"/>
    </row>
    <row r="39" spans="1:27" ht="17.850000000000001" customHeight="1">
      <c r="B39" s="74"/>
      <c r="C39" s="67"/>
      <c r="D39" s="75"/>
      <c r="E39" s="75"/>
      <c r="H39" s="469"/>
      <c r="I39" s="469"/>
      <c r="J39" s="469"/>
      <c r="K39" s="469"/>
      <c r="L39" s="64"/>
      <c r="M39" s="63"/>
      <c r="N39" s="469"/>
      <c r="O39" s="469"/>
      <c r="P39" s="469"/>
      <c r="Q39" s="469"/>
      <c r="R39" s="469"/>
      <c r="S39" s="477"/>
      <c r="T39" s="477"/>
      <c r="U39" s="477"/>
      <c r="V39" s="477"/>
      <c r="W39" s="477"/>
      <c r="X39" s="478"/>
    </row>
    <row r="40" spans="1:27" ht="17.850000000000001" customHeight="1">
      <c r="B40" s="74"/>
      <c r="C40" s="67"/>
      <c r="D40" s="75"/>
      <c r="E40" s="75"/>
      <c r="H40" s="469"/>
      <c r="I40" s="469"/>
      <c r="J40" s="469"/>
      <c r="K40" s="469"/>
      <c r="L40" s="64"/>
      <c r="M40" s="63"/>
      <c r="N40" s="469"/>
      <c r="O40" s="469"/>
      <c r="P40" s="469"/>
      <c r="Q40" s="469"/>
      <c r="R40" s="469"/>
      <c r="S40" s="477"/>
      <c r="T40" s="477"/>
      <c r="U40" s="477"/>
      <c r="V40" s="477"/>
      <c r="W40" s="477"/>
      <c r="X40" s="478"/>
    </row>
    <row r="41" spans="1:27" ht="17.850000000000001" customHeight="1">
      <c r="B41" s="74"/>
      <c r="C41" s="67"/>
      <c r="D41" s="75"/>
      <c r="E41" s="75"/>
      <c r="H41" s="469"/>
      <c r="I41" s="469"/>
      <c r="J41" s="469"/>
      <c r="K41" s="469"/>
      <c r="L41" s="64"/>
      <c r="M41" s="63"/>
      <c r="N41" s="469"/>
      <c r="O41" s="469"/>
      <c r="P41" s="469"/>
      <c r="Q41" s="469"/>
      <c r="R41" s="469"/>
      <c r="S41" s="477"/>
      <c r="T41" s="477"/>
      <c r="U41" s="477"/>
      <c r="V41" s="477"/>
      <c r="W41" s="477"/>
      <c r="X41" s="478"/>
    </row>
    <row r="42" spans="1:27" ht="17.25" customHeight="1">
      <c r="B42" s="74"/>
      <c r="C42" s="67"/>
      <c r="D42" s="75"/>
      <c r="E42" s="75"/>
      <c r="H42" s="469"/>
      <c r="I42" s="469"/>
      <c r="J42" s="469"/>
      <c r="K42" s="469"/>
      <c r="L42" s="64"/>
      <c r="M42" s="63"/>
      <c r="N42" s="469"/>
      <c r="O42" s="469"/>
      <c r="P42" s="469"/>
      <c r="Q42" s="469"/>
      <c r="R42" s="469"/>
      <c r="S42" s="472"/>
      <c r="T42" s="472"/>
      <c r="U42" s="472"/>
      <c r="V42" s="472"/>
      <c r="W42" s="472"/>
      <c r="X42" s="473"/>
    </row>
    <row r="43" spans="1:27" ht="17.25" customHeight="1">
      <c r="B43" s="128"/>
      <c r="C43" s="77"/>
      <c r="D43" s="78"/>
      <c r="E43" s="78"/>
      <c r="F43" s="79"/>
      <c r="G43" s="79"/>
      <c r="H43" s="79"/>
      <c r="I43" s="79"/>
      <c r="J43" s="79"/>
      <c r="K43" s="79"/>
      <c r="L43" s="80"/>
      <c r="M43" s="134"/>
      <c r="N43" s="79"/>
      <c r="O43" s="79"/>
      <c r="P43" s="79"/>
      <c r="Q43" s="79"/>
      <c r="R43" s="79"/>
      <c r="S43" s="79"/>
      <c r="T43" s="79"/>
      <c r="U43" s="79"/>
      <c r="V43" s="79"/>
      <c r="W43" s="79"/>
      <c r="X43" s="81"/>
    </row>
    <row r="44" spans="1:27" ht="15.75" customHeight="1">
      <c r="B44" s="482" t="s">
        <v>494</v>
      </c>
      <c r="C44" s="482"/>
      <c r="D44" s="482"/>
      <c r="E44" s="482"/>
      <c r="F44" s="482"/>
      <c r="G44" s="482"/>
      <c r="H44" s="482"/>
      <c r="I44" s="482"/>
      <c r="J44" s="482"/>
      <c r="K44" s="482"/>
      <c r="L44" s="482"/>
      <c r="M44" s="482"/>
      <c r="N44" s="482"/>
      <c r="O44" s="482"/>
      <c r="P44" s="482"/>
      <c r="Q44" s="482"/>
      <c r="R44" s="482"/>
      <c r="S44" s="482"/>
      <c r="T44" s="482"/>
      <c r="U44" s="482"/>
      <c r="V44" s="482"/>
      <c r="W44" s="482"/>
      <c r="X44" s="482"/>
      <c r="Z44" s="65"/>
    </row>
    <row r="45" spans="1:27" ht="356.25" customHeight="1">
      <c r="A45" s="100"/>
      <c r="B45" s="523" t="s">
        <v>495</v>
      </c>
      <c r="C45" s="524"/>
      <c r="D45" s="524"/>
      <c r="E45" s="524"/>
      <c r="F45" s="524"/>
      <c r="G45" s="524"/>
      <c r="H45" s="524"/>
      <c r="I45" s="524"/>
      <c r="J45" s="524"/>
      <c r="K45" s="524"/>
      <c r="L45" s="524"/>
      <c r="M45" s="524"/>
      <c r="N45" s="524"/>
      <c r="O45" s="524"/>
      <c r="P45" s="524"/>
      <c r="Q45" s="524"/>
      <c r="R45" s="524"/>
      <c r="S45" s="524"/>
      <c r="T45" s="524"/>
      <c r="U45" s="524"/>
      <c r="V45" s="524"/>
      <c r="W45" s="524"/>
      <c r="X45" s="525"/>
      <c r="Y45" s="63"/>
      <c r="Z45" s="63"/>
      <c r="AA45" s="63"/>
    </row>
    <row r="46" spans="1:27" ht="201.75" customHeight="1">
      <c r="A46" s="100"/>
      <c r="B46" s="406" t="s">
        <v>496</v>
      </c>
      <c r="C46" s="407"/>
      <c r="D46" s="407"/>
      <c r="E46" s="407"/>
      <c r="F46" s="407"/>
      <c r="G46" s="407"/>
      <c r="H46" s="407"/>
      <c r="I46" s="407"/>
      <c r="J46" s="407"/>
      <c r="K46" s="407"/>
      <c r="L46" s="407"/>
      <c r="M46" s="407"/>
      <c r="N46" s="407"/>
      <c r="O46" s="407"/>
      <c r="P46" s="407"/>
      <c r="Q46" s="407"/>
      <c r="R46" s="407"/>
      <c r="S46" s="407"/>
      <c r="T46" s="407"/>
      <c r="U46" s="407"/>
      <c r="V46" s="407"/>
      <c r="W46" s="407"/>
      <c r="X46" s="408"/>
      <c r="Y46" s="63"/>
      <c r="Z46" s="63"/>
      <c r="AA46" s="63"/>
    </row>
    <row r="47" spans="1:27" ht="18" customHeight="1">
      <c r="B47" s="484" t="s">
        <v>497</v>
      </c>
      <c r="C47" s="484"/>
      <c r="D47" s="484"/>
      <c r="E47" s="484"/>
      <c r="F47" s="484"/>
      <c r="G47" s="484"/>
      <c r="H47" s="484"/>
      <c r="I47" s="484"/>
      <c r="J47" s="484"/>
      <c r="K47" s="484"/>
      <c r="L47" s="484"/>
      <c r="M47" s="484"/>
      <c r="N47" s="484"/>
      <c r="O47" s="484"/>
      <c r="P47" s="484"/>
      <c r="Q47" s="484"/>
      <c r="R47" s="484"/>
      <c r="S47" s="484"/>
      <c r="T47" s="484"/>
      <c r="U47" s="484"/>
      <c r="V47" s="484"/>
      <c r="W47" s="484"/>
      <c r="X47" s="484"/>
      <c r="Y47" s="66"/>
      <c r="Z47" s="67"/>
      <c r="AA47" s="64"/>
    </row>
    <row r="48" spans="1:27" ht="183.75" customHeight="1">
      <c r="B48" s="485" t="s">
        <v>498</v>
      </c>
      <c r="C48" s="486"/>
      <c r="D48" s="486"/>
      <c r="E48" s="486"/>
      <c r="F48" s="486"/>
      <c r="G48" s="486"/>
      <c r="H48" s="486"/>
      <c r="I48" s="486"/>
      <c r="J48" s="486"/>
      <c r="K48" s="486"/>
      <c r="L48" s="486"/>
      <c r="M48" s="486"/>
      <c r="N48" s="486"/>
      <c r="O48" s="486"/>
      <c r="P48" s="486"/>
      <c r="Q48" s="486"/>
      <c r="R48" s="486"/>
      <c r="S48" s="486"/>
      <c r="T48" s="486"/>
      <c r="U48" s="486"/>
      <c r="V48" s="486"/>
      <c r="W48" s="486"/>
      <c r="X48" s="487"/>
      <c r="Y48" s="66"/>
      <c r="Z48" s="67"/>
      <c r="AA48" s="64"/>
    </row>
    <row r="49" spans="2:27" ht="16.350000000000001" customHeight="1">
      <c r="B49" s="484" t="s">
        <v>499</v>
      </c>
      <c r="C49" s="484"/>
      <c r="D49" s="484"/>
      <c r="E49" s="484"/>
      <c r="F49" s="484"/>
      <c r="G49" s="484"/>
      <c r="H49" s="484"/>
      <c r="I49" s="484"/>
      <c r="J49" s="484"/>
      <c r="K49" s="484"/>
      <c r="L49" s="484"/>
      <c r="M49" s="484"/>
      <c r="N49" s="484"/>
      <c r="O49" s="484"/>
      <c r="P49" s="484"/>
      <c r="Q49" s="484"/>
      <c r="R49" s="484"/>
      <c r="S49" s="484"/>
      <c r="T49" s="484"/>
      <c r="U49" s="484"/>
      <c r="V49" s="484"/>
      <c r="W49" s="484"/>
      <c r="X49" s="484"/>
      <c r="Y49" s="66"/>
      <c r="Z49" s="67"/>
      <c r="AA49" s="64"/>
    </row>
    <row r="50" spans="2:27" ht="15.6" customHeight="1">
      <c r="B50" s="68" t="s">
        <v>1</v>
      </c>
      <c r="C50" s="488" t="s">
        <v>500</v>
      </c>
      <c r="D50" s="489"/>
      <c r="E50" s="490" t="s">
        <v>501</v>
      </c>
      <c r="F50" s="488"/>
      <c r="G50" s="488"/>
      <c r="H50" s="488"/>
      <c r="I50" s="488"/>
      <c r="J50" s="488"/>
      <c r="K50" s="489"/>
      <c r="L50" s="490" t="s">
        <v>502</v>
      </c>
      <c r="M50" s="488"/>
      <c r="N50" s="488"/>
      <c r="O50" s="488"/>
      <c r="P50" s="488"/>
      <c r="Q50" s="488"/>
      <c r="R50" s="488"/>
      <c r="S50" s="489"/>
      <c r="T50" s="490" t="s">
        <v>503</v>
      </c>
      <c r="U50" s="488"/>
      <c r="V50" s="488"/>
      <c r="W50" s="488"/>
      <c r="X50" s="489"/>
      <c r="Y50" s="66"/>
      <c r="Z50" s="67"/>
      <c r="AA50" s="64"/>
    </row>
    <row r="51" spans="2:27" ht="15" customHeight="1">
      <c r="B51" s="125">
        <v>1</v>
      </c>
      <c r="C51" s="483">
        <v>44301</v>
      </c>
      <c r="D51" s="416"/>
      <c r="E51" s="416" t="s">
        <v>504</v>
      </c>
      <c r="F51" s="416"/>
      <c r="G51" s="416"/>
      <c r="H51" s="416"/>
      <c r="I51" s="416"/>
      <c r="J51" s="416"/>
      <c r="K51" s="416"/>
      <c r="L51" s="416" t="s">
        <v>505</v>
      </c>
      <c r="M51" s="416"/>
      <c r="N51" s="416"/>
      <c r="O51" s="416"/>
      <c r="P51" s="416"/>
      <c r="Q51" s="416"/>
      <c r="R51" s="416"/>
      <c r="S51" s="416"/>
      <c r="T51" s="483">
        <v>44301</v>
      </c>
      <c r="U51" s="416"/>
      <c r="V51" s="416"/>
      <c r="W51" s="416"/>
      <c r="X51" s="416"/>
      <c r="Y51" s="66"/>
      <c r="Z51" s="67"/>
      <c r="AA51" s="64"/>
    </row>
    <row r="52" spans="2:27" ht="35.450000000000003" customHeight="1">
      <c r="B52" s="125">
        <v>2</v>
      </c>
      <c r="C52" s="483">
        <v>44729</v>
      </c>
      <c r="D52" s="416"/>
      <c r="E52" s="416" t="s">
        <v>506</v>
      </c>
      <c r="F52" s="416"/>
      <c r="G52" s="416"/>
      <c r="H52" s="416"/>
      <c r="I52" s="416"/>
      <c r="J52" s="416"/>
      <c r="K52" s="416"/>
      <c r="L52" s="416" t="s">
        <v>507</v>
      </c>
      <c r="M52" s="416"/>
      <c r="N52" s="416"/>
      <c r="O52" s="416"/>
      <c r="P52" s="416"/>
      <c r="Q52" s="416"/>
      <c r="R52" s="416"/>
      <c r="S52" s="416"/>
      <c r="T52" s="483">
        <v>44785</v>
      </c>
      <c r="U52" s="416"/>
      <c r="V52" s="416"/>
      <c r="W52" s="416"/>
      <c r="X52" s="416"/>
      <c r="Y52" s="66"/>
      <c r="Z52" s="67"/>
      <c r="AA52" s="64"/>
    </row>
    <row r="53" spans="2:27" ht="15" customHeight="1">
      <c r="B53" s="125"/>
      <c r="C53" s="416"/>
      <c r="D53" s="416"/>
      <c r="E53" s="416"/>
      <c r="F53" s="416"/>
      <c r="G53" s="416"/>
      <c r="H53" s="416"/>
      <c r="I53" s="416"/>
      <c r="J53" s="416"/>
      <c r="K53" s="416"/>
      <c r="L53" s="416"/>
      <c r="M53" s="416"/>
      <c r="N53" s="416"/>
      <c r="O53" s="416"/>
      <c r="P53" s="416"/>
      <c r="Q53" s="416"/>
      <c r="R53" s="416"/>
      <c r="S53" s="416"/>
      <c r="T53" s="416"/>
      <c r="U53" s="416"/>
      <c r="V53" s="416"/>
      <c r="W53" s="416"/>
      <c r="X53" s="416"/>
      <c r="Y53" s="66"/>
      <c r="Z53" s="67"/>
      <c r="AA53" s="64"/>
    </row>
    <row r="54" spans="2:27" ht="15" customHeight="1">
      <c r="B54" s="125"/>
      <c r="C54" s="416"/>
      <c r="D54" s="416"/>
      <c r="E54" s="416"/>
      <c r="F54" s="416"/>
      <c r="G54" s="416"/>
      <c r="H54" s="416"/>
      <c r="I54" s="416"/>
      <c r="J54" s="416"/>
      <c r="K54" s="416"/>
      <c r="L54" s="416"/>
      <c r="M54" s="416"/>
      <c r="N54" s="416"/>
      <c r="O54" s="416"/>
      <c r="P54" s="416"/>
      <c r="Q54" s="416"/>
      <c r="R54" s="416"/>
      <c r="S54" s="416"/>
      <c r="T54" s="416"/>
      <c r="U54" s="416"/>
      <c r="V54" s="416"/>
      <c r="W54" s="416"/>
      <c r="X54" s="416"/>
      <c r="Y54" s="66"/>
      <c r="Z54" s="67"/>
      <c r="AA54" s="64"/>
    </row>
    <row r="55" spans="2:27" ht="15" customHeight="1">
      <c r="B55" s="125"/>
      <c r="C55" s="416"/>
      <c r="D55" s="416"/>
      <c r="E55" s="416"/>
      <c r="F55" s="416"/>
      <c r="G55" s="416"/>
      <c r="H55" s="416"/>
      <c r="I55" s="416"/>
      <c r="J55" s="416"/>
      <c r="K55" s="416"/>
      <c r="L55" s="416"/>
      <c r="M55" s="416"/>
      <c r="N55" s="416"/>
      <c r="O55" s="416"/>
      <c r="P55" s="416"/>
      <c r="Q55" s="416"/>
      <c r="R55" s="416"/>
      <c r="S55" s="416"/>
      <c r="T55" s="416"/>
      <c r="U55" s="416"/>
      <c r="V55" s="416"/>
      <c r="W55" s="416"/>
      <c r="X55" s="416"/>
      <c r="Y55" s="66"/>
      <c r="Z55" s="67"/>
      <c r="AA55" s="64"/>
    </row>
    <row r="56" spans="2:27" ht="15.6" customHeight="1">
      <c r="B56" s="491" t="s">
        <v>508</v>
      </c>
      <c r="C56" s="492"/>
      <c r="D56" s="492"/>
      <c r="E56" s="492"/>
      <c r="F56" s="492"/>
      <c r="G56" s="492"/>
      <c r="H56" s="492"/>
      <c r="I56" s="492"/>
      <c r="J56" s="492"/>
      <c r="K56" s="492"/>
      <c r="L56" s="492"/>
      <c r="M56" s="492"/>
      <c r="N56" s="492"/>
      <c r="O56" s="492"/>
      <c r="P56" s="492"/>
      <c r="Q56" s="492"/>
      <c r="R56" s="492"/>
      <c r="S56" s="492"/>
      <c r="T56" s="492"/>
      <c r="U56" s="492"/>
      <c r="V56" s="492"/>
      <c r="W56" s="492"/>
      <c r="X56" s="493"/>
      <c r="Y56" s="66"/>
      <c r="Z56" s="67"/>
      <c r="AA56" s="64"/>
    </row>
    <row r="57" spans="2:27" ht="26.85" customHeight="1">
      <c r="B57" s="69" t="s">
        <v>509</v>
      </c>
      <c r="C57" s="417" t="s">
        <v>510</v>
      </c>
      <c r="D57" s="418"/>
      <c r="E57" s="418"/>
      <c r="F57" s="418"/>
      <c r="G57" s="418"/>
      <c r="H57" s="418"/>
      <c r="I57" s="418"/>
      <c r="J57" s="418"/>
      <c r="K57" s="418"/>
      <c r="L57" s="418"/>
      <c r="M57" s="419"/>
      <c r="N57" s="494" t="s">
        <v>511</v>
      </c>
      <c r="O57" s="495"/>
      <c r="P57" s="417" t="s">
        <v>512</v>
      </c>
      <c r="Q57" s="418"/>
      <c r="R57" s="418"/>
      <c r="S57" s="418"/>
      <c r="T57" s="418"/>
      <c r="U57" s="418"/>
      <c r="V57" s="418"/>
      <c r="W57" s="418"/>
      <c r="X57" s="419"/>
    </row>
    <row r="58" spans="2:27" ht="24.6" customHeight="1">
      <c r="B58" s="69" t="s">
        <v>513</v>
      </c>
      <c r="C58" s="417" t="s">
        <v>514</v>
      </c>
      <c r="D58" s="418"/>
      <c r="E58" s="418"/>
      <c r="F58" s="418"/>
      <c r="G58" s="418"/>
      <c r="H58" s="418"/>
      <c r="I58" s="418"/>
      <c r="J58" s="418"/>
      <c r="K58" s="418"/>
      <c r="L58" s="418"/>
      <c r="M58" s="419"/>
      <c r="N58" s="494" t="s">
        <v>511</v>
      </c>
      <c r="O58" s="495"/>
      <c r="P58" s="417" t="s">
        <v>515</v>
      </c>
      <c r="Q58" s="418"/>
      <c r="R58" s="418"/>
      <c r="S58" s="418"/>
      <c r="T58" s="418"/>
      <c r="U58" s="418"/>
      <c r="V58" s="418"/>
      <c r="W58" s="418"/>
      <c r="X58" s="419"/>
    </row>
    <row r="59" spans="2:27" ht="27.6" customHeight="1">
      <c r="B59" s="69" t="s">
        <v>516</v>
      </c>
      <c r="C59" s="417" t="s">
        <v>517</v>
      </c>
      <c r="D59" s="418"/>
      <c r="E59" s="418"/>
      <c r="F59" s="418"/>
      <c r="G59" s="418"/>
      <c r="H59" s="418"/>
      <c r="I59" s="418"/>
      <c r="J59" s="418"/>
      <c r="K59" s="418"/>
      <c r="L59" s="418"/>
      <c r="M59" s="419"/>
      <c r="N59" s="494" t="s">
        <v>511</v>
      </c>
      <c r="O59" s="495"/>
      <c r="P59" s="417" t="s">
        <v>518</v>
      </c>
      <c r="Q59" s="418"/>
      <c r="R59" s="418"/>
      <c r="S59" s="418"/>
      <c r="T59" s="418"/>
      <c r="U59" s="418"/>
      <c r="V59" s="418"/>
      <c r="W59" s="418"/>
      <c r="X59" s="419"/>
    </row>
    <row r="60" spans="2:27" ht="13.5" customHeight="1">
      <c r="B60" s="491" t="s">
        <v>519</v>
      </c>
      <c r="C60" s="492"/>
      <c r="D60" s="492"/>
      <c r="E60" s="492"/>
      <c r="F60" s="492"/>
      <c r="G60" s="492"/>
      <c r="H60" s="492"/>
      <c r="I60" s="492"/>
      <c r="J60" s="492"/>
      <c r="K60" s="492"/>
      <c r="L60" s="492"/>
      <c r="M60" s="492"/>
      <c r="N60" s="492"/>
      <c r="O60" s="492"/>
      <c r="P60" s="492"/>
      <c r="Q60" s="492"/>
      <c r="R60" s="492"/>
      <c r="S60" s="492"/>
      <c r="T60" s="492"/>
      <c r="U60" s="492"/>
      <c r="V60" s="492"/>
      <c r="W60" s="492"/>
      <c r="X60" s="493"/>
    </row>
    <row r="61" spans="2:27" ht="28.35" customHeight="1">
      <c r="B61" s="69" t="s">
        <v>520</v>
      </c>
      <c r="C61" s="417"/>
      <c r="D61" s="418"/>
      <c r="E61" s="418"/>
      <c r="F61" s="418"/>
      <c r="G61" s="418"/>
      <c r="H61" s="418"/>
      <c r="I61" s="418"/>
      <c r="J61" s="418"/>
      <c r="K61" s="418"/>
      <c r="L61" s="418"/>
      <c r="M61" s="419"/>
      <c r="N61" s="494" t="s">
        <v>511</v>
      </c>
      <c r="O61" s="495"/>
      <c r="P61" s="417"/>
      <c r="Q61" s="418"/>
      <c r="R61" s="418"/>
      <c r="S61" s="418"/>
      <c r="T61" s="418"/>
      <c r="U61" s="418"/>
      <c r="V61" s="418"/>
      <c r="W61" s="418"/>
      <c r="X61" s="419"/>
    </row>
    <row r="62" spans="2:27" ht="28.35" customHeight="1">
      <c r="B62" s="69" t="s">
        <v>520</v>
      </c>
      <c r="C62" s="417"/>
      <c r="D62" s="418"/>
      <c r="E62" s="418"/>
      <c r="F62" s="418"/>
      <c r="G62" s="418"/>
      <c r="H62" s="418"/>
      <c r="I62" s="418"/>
      <c r="J62" s="418"/>
      <c r="K62" s="418"/>
      <c r="L62" s="418"/>
      <c r="M62" s="419"/>
      <c r="N62" s="494" t="s">
        <v>511</v>
      </c>
      <c r="O62" s="495"/>
      <c r="P62" s="417"/>
      <c r="Q62" s="418"/>
      <c r="R62" s="418"/>
      <c r="S62" s="418"/>
      <c r="T62" s="418"/>
      <c r="U62" s="418"/>
      <c r="V62" s="418"/>
      <c r="W62" s="418"/>
      <c r="X62" s="419"/>
    </row>
  </sheetData>
  <sheetProtection selectLockedCells="1" selectUnlockedCells="1"/>
  <mergeCells count="181">
    <mergeCell ref="B60:X60"/>
    <mergeCell ref="C61:M61"/>
    <mergeCell ref="N61:O61"/>
    <mergeCell ref="P61:X61"/>
    <mergeCell ref="C62:M62"/>
    <mergeCell ref="N62:O62"/>
    <mergeCell ref="P62:X62"/>
    <mergeCell ref="C58:M58"/>
    <mergeCell ref="N58:O58"/>
    <mergeCell ref="P58:X58"/>
    <mergeCell ref="C59:M59"/>
    <mergeCell ref="N59:O59"/>
    <mergeCell ref="P59:X59"/>
    <mergeCell ref="C55:D55"/>
    <mergeCell ref="E55:K55"/>
    <mergeCell ref="L55:S55"/>
    <mergeCell ref="T55:X55"/>
    <mergeCell ref="B56:X56"/>
    <mergeCell ref="C57:M57"/>
    <mergeCell ref="N57:O57"/>
    <mergeCell ref="P57:X57"/>
    <mergeCell ref="C53:D53"/>
    <mergeCell ref="E53:K53"/>
    <mergeCell ref="L53:S53"/>
    <mergeCell ref="T53:X53"/>
    <mergeCell ref="C54:D54"/>
    <mergeCell ref="E54:K54"/>
    <mergeCell ref="L54:S54"/>
    <mergeCell ref="T54:X54"/>
    <mergeCell ref="C51:D51"/>
    <mergeCell ref="E51:K51"/>
    <mergeCell ref="L51:S51"/>
    <mergeCell ref="T51:X51"/>
    <mergeCell ref="C52:D52"/>
    <mergeCell ref="E52:K52"/>
    <mergeCell ref="L52:S52"/>
    <mergeCell ref="T52:X52"/>
    <mergeCell ref="B46:X46"/>
    <mergeCell ref="B47:X47"/>
    <mergeCell ref="B48:X48"/>
    <mergeCell ref="B49:X49"/>
    <mergeCell ref="C50:D50"/>
    <mergeCell ref="E50:K50"/>
    <mergeCell ref="L50:S50"/>
    <mergeCell ref="T50:X50"/>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J32:K32"/>
    <mergeCell ref="N32:O32"/>
    <mergeCell ref="P32:R32"/>
    <mergeCell ref="H33:I33"/>
    <mergeCell ref="J33:K33"/>
    <mergeCell ref="N33:O33"/>
    <mergeCell ref="P33:R33"/>
    <mergeCell ref="B28:X28"/>
    <mergeCell ref="H30:I31"/>
    <mergeCell ref="J30:M30"/>
    <mergeCell ref="N30:O31"/>
    <mergeCell ref="P30:R31"/>
    <mergeCell ref="S30:X30"/>
    <mergeCell ref="E31:E34"/>
    <mergeCell ref="J31:K31"/>
    <mergeCell ref="S31:X42"/>
    <mergeCell ref="H32:I32"/>
    <mergeCell ref="B25:C25"/>
    <mergeCell ref="D25:H25"/>
    <mergeCell ref="I25:M25"/>
    <mergeCell ref="N25:S25"/>
    <mergeCell ref="T25:X25"/>
    <mergeCell ref="B26:C27"/>
    <mergeCell ref="D26:H27"/>
    <mergeCell ref="I26:M27"/>
    <mergeCell ref="N26:S27"/>
    <mergeCell ref="T26:X27"/>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36"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98E9F-0FD7-4B64-92D9-D02993F936E5}">
  <sheetPr>
    <pageSetUpPr fitToPage="1"/>
  </sheetPr>
  <dimension ref="B1:AC61"/>
  <sheetViews>
    <sheetView showGridLines="0" tabSelected="1" view="pageBreakPreview" zoomScaleNormal="100" zoomScaleSheetLayoutView="100" workbookViewId="0">
      <selection activeCell="G14" sqref="G14:J15"/>
    </sheetView>
  </sheetViews>
  <sheetFormatPr baseColWidth="10" defaultColWidth="5.28515625" defaultRowHeight="13.5" customHeight="1"/>
  <cols>
    <col min="1" max="1" width="5.28515625" style="126"/>
    <col min="2" max="2" width="12.42578125" style="126" bestFit="1" customWidth="1"/>
    <col min="3" max="3" width="12.140625" style="126" customWidth="1"/>
    <col min="4" max="4" width="13.140625" style="70" customWidth="1"/>
    <col min="5" max="5" width="12.140625" style="70" customWidth="1"/>
    <col min="6" max="12" width="7.7109375" style="126" customWidth="1"/>
    <col min="13" max="13" width="12.28515625" style="126" customWidth="1"/>
    <col min="14" max="23" width="7.7109375" style="126" customWidth="1"/>
    <col min="24" max="24" width="10.85546875" style="126" customWidth="1"/>
    <col min="25" max="25" width="42.28515625" style="126" customWidth="1"/>
    <col min="26" max="26" width="12.140625" style="126" customWidth="1"/>
    <col min="27" max="27" width="30.42578125" style="126" customWidth="1"/>
    <col min="28" max="28" width="16.85546875" style="56" customWidth="1"/>
    <col min="29" max="29" width="5.28515625" style="56"/>
    <col min="30" max="16384" width="5.28515625" style="126"/>
  </cols>
  <sheetData>
    <row r="1" spans="2:27" ht="15.6" customHeight="1">
      <c r="B1" s="415"/>
      <c r="C1" s="415"/>
      <c r="D1" s="415" t="s">
        <v>974</v>
      </c>
      <c r="E1" s="415"/>
      <c r="F1" s="415"/>
      <c r="G1" s="415"/>
      <c r="H1" s="415"/>
      <c r="I1" s="415"/>
      <c r="J1" s="415"/>
      <c r="K1" s="415"/>
      <c r="L1" s="415"/>
      <c r="M1" s="415"/>
      <c r="N1" s="415"/>
      <c r="O1" s="415"/>
      <c r="P1" s="415"/>
      <c r="Q1" s="415"/>
      <c r="R1" s="415"/>
      <c r="S1" s="520" t="s">
        <v>0</v>
      </c>
      <c r="T1" s="520"/>
      <c r="U1" s="520"/>
      <c r="V1" s="520" t="s">
        <v>975</v>
      </c>
      <c r="W1" s="520"/>
      <c r="X1" s="520"/>
    </row>
    <row r="2" spans="2:27" ht="12.75">
      <c r="B2" s="415"/>
      <c r="C2" s="415"/>
      <c r="D2" s="415"/>
      <c r="E2" s="415"/>
      <c r="F2" s="415"/>
      <c r="G2" s="415"/>
      <c r="H2" s="415"/>
      <c r="I2" s="415"/>
      <c r="J2" s="415"/>
      <c r="K2" s="415"/>
      <c r="L2" s="415"/>
      <c r="M2" s="415"/>
      <c r="N2" s="415"/>
      <c r="O2" s="415"/>
      <c r="P2" s="415"/>
      <c r="Q2" s="415"/>
      <c r="R2" s="415"/>
      <c r="S2" s="520" t="s">
        <v>1</v>
      </c>
      <c r="T2" s="520"/>
      <c r="U2" s="520"/>
      <c r="V2" s="521" t="s">
        <v>976</v>
      </c>
      <c r="W2" s="521"/>
      <c r="X2" s="521"/>
    </row>
    <row r="3" spans="2:27" ht="12.75">
      <c r="B3" s="415"/>
      <c r="C3" s="415"/>
      <c r="D3" s="415" t="s">
        <v>423</v>
      </c>
      <c r="E3" s="415"/>
      <c r="F3" s="415"/>
      <c r="G3" s="415"/>
      <c r="H3" s="415"/>
      <c r="I3" s="415"/>
      <c r="J3" s="415"/>
      <c r="K3" s="415"/>
      <c r="L3" s="415"/>
      <c r="M3" s="415"/>
      <c r="N3" s="415"/>
      <c r="O3" s="415"/>
      <c r="P3" s="415"/>
      <c r="Q3" s="415"/>
      <c r="R3" s="415"/>
      <c r="S3" s="520" t="s">
        <v>3</v>
      </c>
      <c r="T3" s="520"/>
      <c r="U3" s="520"/>
      <c r="V3" s="520" t="s">
        <v>4</v>
      </c>
      <c r="W3" s="520"/>
      <c r="X3" s="520"/>
    </row>
    <row r="4" spans="2:27" ht="15.6" customHeight="1">
      <c r="B4" s="415"/>
      <c r="C4" s="415"/>
      <c r="D4" s="415"/>
      <c r="E4" s="415"/>
      <c r="F4" s="415"/>
      <c r="G4" s="415"/>
      <c r="H4" s="415"/>
      <c r="I4" s="415"/>
      <c r="J4" s="415"/>
      <c r="K4" s="415"/>
      <c r="L4" s="415"/>
      <c r="M4" s="415"/>
      <c r="N4" s="415"/>
      <c r="O4" s="415"/>
      <c r="P4" s="415"/>
      <c r="Q4" s="415"/>
      <c r="R4" s="415"/>
      <c r="S4" s="520" t="s">
        <v>424</v>
      </c>
      <c r="T4" s="520"/>
      <c r="U4" s="520"/>
      <c r="V4" s="522">
        <v>44725</v>
      </c>
      <c r="W4" s="415"/>
      <c r="X4" s="415"/>
    </row>
    <row r="5" spans="2:27" ht="9" customHeight="1">
      <c r="B5" s="409"/>
      <c r="C5" s="410"/>
      <c r="D5" s="410"/>
      <c r="E5" s="410"/>
      <c r="F5" s="410"/>
      <c r="G5" s="410"/>
      <c r="H5" s="410"/>
      <c r="I5" s="410"/>
      <c r="J5" s="410"/>
      <c r="K5" s="410"/>
      <c r="L5" s="410"/>
      <c r="M5" s="410"/>
      <c r="N5" s="410"/>
      <c r="O5" s="410"/>
      <c r="P5" s="410"/>
      <c r="Q5" s="410"/>
      <c r="R5" s="410"/>
      <c r="S5" s="410"/>
      <c r="T5" s="410"/>
      <c r="U5" s="410"/>
      <c r="V5" s="410"/>
      <c r="W5" s="410"/>
      <c r="X5" s="411"/>
    </row>
    <row r="6" spans="2:27" ht="18.600000000000001" customHeight="1">
      <c r="B6" s="412" t="s">
        <v>425</v>
      </c>
      <c r="C6" s="413"/>
      <c r="D6" s="413"/>
      <c r="E6" s="413"/>
      <c r="F6" s="413"/>
      <c r="G6" s="413"/>
      <c r="H6" s="413"/>
      <c r="I6" s="413"/>
      <c r="J6" s="413"/>
      <c r="K6" s="413"/>
      <c r="L6" s="413"/>
      <c r="M6" s="413"/>
      <c r="N6" s="413"/>
      <c r="O6" s="413"/>
      <c r="P6" s="413"/>
      <c r="Q6" s="413"/>
      <c r="R6" s="413"/>
      <c r="S6" s="413"/>
      <c r="T6" s="413"/>
      <c r="U6" s="413"/>
      <c r="V6" s="413"/>
      <c r="W6" s="413"/>
      <c r="X6" s="414"/>
    </row>
    <row r="7" spans="2:27" ht="17.100000000000001" customHeight="1">
      <c r="B7" s="409" t="s">
        <v>426</v>
      </c>
      <c r="C7" s="410"/>
      <c r="D7" s="410"/>
      <c r="E7" s="410"/>
      <c r="F7" s="410"/>
      <c r="G7" s="410"/>
      <c r="H7" s="411"/>
      <c r="I7" s="409" t="s">
        <v>427</v>
      </c>
      <c r="J7" s="410"/>
      <c r="K7" s="410"/>
      <c r="L7" s="410"/>
      <c r="M7" s="410"/>
      <c r="N7" s="410"/>
      <c r="O7" s="410"/>
      <c r="P7" s="410"/>
      <c r="Q7" s="410"/>
      <c r="R7" s="410"/>
      <c r="S7" s="410"/>
      <c r="T7" s="411"/>
      <c r="U7" s="409" t="s">
        <v>428</v>
      </c>
      <c r="V7" s="410"/>
      <c r="W7" s="410"/>
      <c r="X7" s="411"/>
    </row>
    <row r="8" spans="2:27" ht="26.85" customHeight="1">
      <c r="B8" s="420" t="s">
        <v>429</v>
      </c>
      <c r="C8" s="421"/>
      <c r="D8" s="421"/>
      <c r="E8" s="421"/>
      <c r="F8" s="421"/>
      <c r="G8" s="421"/>
      <c r="H8" s="422"/>
      <c r="I8" s="420" t="s">
        <v>430</v>
      </c>
      <c r="J8" s="421"/>
      <c r="K8" s="421"/>
      <c r="L8" s="421"/>
      <c r="M8" s="421"/>
      <c r="N8" s="421"/>
      <c r="O8" s="421"/>
      <c r="P8" s="421"/>
      <c r="Q8" s="421"/>
      <c r="R8" s="421"/>
      <c r="S8" s="421"/>
      <c r="T8" s="422"/>
      <c r="U8" s="420" t="s">
        <v>431</v>
      </c>
      <c r="V8" s="421"/>
      <c r="W8" s="421"/>
      <c r="X8" s="422"/>
    </row>
    <row r="9" spans="2:27" ht="19.350000000000001" customHeight="1">
      <c r="B9" s="412" t="s">
        <v>432</v>
      </c>
      <c r="C9" s="413"/>
      <c r="D9" s="413"/>
      <c r="E9" s="413"/>
      <c r="F9" s="413"/>
      <c r="G9" s="413"/>
      <c r="H9" s="413"/>
      <c r="I9" s="413"/>
      <c r="J9" s="413"/>
      <c r="K9" s="413"/>
      <c r="L9" s="413"/>
      <c r="M9" s="413"/>
      <c r="N9" s="413"/>
      <c r="O9" s="413"/>
      <c r="P9" s="413"/>
      <c r="Q9" s="413"/>
      <c r="R9" s="413"/>
      <c r="S9" s="413"/>
      <c r="T9" s="413"/>
      <c r="U9" s="413"/>
      <c r="V9" s="413"/>
      <c r="W9" s="413"/>
      <c r="X9" s="414"/>
    </row>
    <row r="10" spans="2:27" ht="15" customHeight="1">
      <c r="B10" s="415" t="s">
        <v>433</v>
      </c>
      <c r="C10" s="415"/>
      <c r="D10" s="415"/>
      <c r="E10" s="415"/>
      <c r="F10" s="415"/>
      <c r="G10" s="409" t="s">
        <v>434</v>
      </c>
      <c r="H10" s="410"/>
      <c r="I10" s="410"/>
      <c r="J10" s="410"/>
      <c r="K10" s="410"/>
      <c r="L10" s="410"/>
      <c r="M10" s="410"/>
      <c r="N10" s="410"/>
      <c r="O10" s="411"/>
      <c r="P10" s="409" t="s">
        <v>435</v>
      </c>
      <c r="Q10" s="410"/>
      <c r="R10" s="410"/>
      <c r="S10" s="410"/>
      <c r="T10" s="410"/>
      <c r="U10" s="411"/>
      <c r="V10" s="409" t="s">
        <v>1</v>
      </c>
      <c r="W10" s="410"/>
      <c r="X10" s="411"/>
    </row>
    <row r="11" spans="2:27" ht="35.1" customHeight="1">
      <c r="B11" s="416" t="s">
        <v>521</v>
      </c>
      <c r="C11" s="416"/>
      <c r="D11" s="416"/>
      <c r="E11" s="416"/>
      <c r="F11" s="416"/>
      <c r="G11" s="417" t="s">
        <v>437</v>
      </c>
      <c r="H11" s="418"/>
      <c r="I11" s="418"/>
      <c r="J11" s="418"/>
      <c r="K11" s="418"/>
      <c r="L11" s="418"/>
      <c r="M11" s="418"/>
      <c r="N11" s="418"/>
      <c r="O11" s="419"/>
      <c r="P11" s="420" t="s">
        <v>522</v>
      </c>
      <c r="Q11" s="421"/>
      <c r="R11" s="421"/>
      <c r="S11" s="421"/>
      <c r="T11" s="421"/>
      <c r="U11" s="422"/>
      <c r="V11" s="423" t="s">
        <v>439</v>
      </c>
      <c r="W11" s="424"/>
      <c r="X11" s="425"/>
    </row>
    <row r="12" spans="2:27" ht="50.1" customHeight="1">
      <c r="B12" s="415" t="s">
        <v>440</v>
      </c>
      <c r="C12" s="415"/>
      <c r="D12" s="415"/>
      <c r="E12" s="415"/>
      <c r="F12" s="415" t="s">
        <v>441</v>
      </c>
      <c r="G12" s="415"/>
      <c r="H12" s="415"/>
      <c r="I12" s="415"/>
      <c r="J12" s="415"/>
      <c r="K12" s="415"/>
      <c r="L12" s="415"/>
      <c r="M12" s="415"/>
      <c r="N12" s="426" t="s">
        <v>442</v>
      </c>
      <c r="O12" s="426"/>
      <c r="P12" s="426"/>
      <c r="Q12" s="426"/>
      <c r="R12" s="426"/>
      <c r="S12" s="415" t="s">
        <v>443</v>
      </c>
      <c r="T12" s="415"/>
      <c r="U12" s="415"/>
      <c r="V12" s="415"/>
      <c r="W12" s="415"/>
      <c r="X12" s="415"/>
    </row>
    <row r="13" spans="2:27" ht="81.599999999999994" customHeight="1">
      <c r="B13" s="416" t="s">
        <v>444</v>
      </c>
      <c r="C13" s="416"/>
      <c r="D13" s="416"/>
      <c r="E13" s="416"/>
      <c r="F13" s="416" t="s">
        <v>445</v>
      </c>
      <c r="G13" s="416"/>
      <c r="H13" s="416"/>
      <c r="I13" s="416"/>
      <c r="J13" s="416"/>
      <c r="K13" s="416"/>
      <c r="L13" s="416"/>
      <c r="M13" s="416"/>
      <c r="N13" s="416" t="s">
        <v>446</v>
      </c>
      <c r="O13" s="416"/>
      <c r="P13" s="416"/>
      <c r="Q13" s="416"/>
      <c r="R13" s="416"/>
      <c r="S13" s="416" t="s">
        <v>446</v>
      </c>
      <c r="T13" s="416"/>
      <c r="U13" s="416"/>
      <c r="V13" s="416"/>
      <c r="W13" s="416"/>
      <c r="X13" s="416"/>
    </row>
    <row r="14" spans="2:27" ht="12" customHeight="1">
      <c r="B14" s="432" t="s">
        <v>447</v>
      </c>
      <c r="C14" s="433"/>
      <c r="D14" s="433"/>
      <c r="E14" s="433"/>
      <c r="F14" s="434"/>
      <c r="G14" s="438" t="s">
        <v>448</v>
      </c>
      <c r="H14" s="439"/>
      <c r="I14" s="439"/>
      <c r="J14" s="440"/>
      <c r="K14" s="432" t="s">
        <v>449</v>
      </c>
      <c r="L14" s="433"/>
      <c r="M14" s="433"/>
      <c r="N14" s="434"/>
      <c r="O14" s="409" t="s">
        <v>450</v>
      </c>
      <c r="P14" s="410"/>
      <c r="Q14" s="410"/>
      <c r="R14" s="410"/>
      <c r="S14" s="410"/>
      <c r="T14" s="410"/>
      <c r="U14" s="410"/>
      <c r="V14" s="410"/>
      <c r="W14" s="410"/>
      <c r="X14" s="411"/>
      <c r="Y14" s="57"/>
      <c r="Z14" s="57"/>
      <c r="AA14" s="57"/>
    </row>
    <row r="15" spans="2:27" ht="65.099999999999994" customHeight="1">
      <c r="B15" s="435"/>
      <c r="C15" s="436"/>
      <c r="D15" s="436"/>
      <c r="E15" s="436"/>
      <c r="F15" s="437"/>
      <c r="G15" s="441"/>
      <c r="H15" s="442"/>
      <c r="I15" s="442"/>
      <c r="J15" s="443"/>
      <c r="K15" s="435"/>
      <c r="L15" s="436"/>
      <c r="M15" s="436"/>
      <c r="N15" s="437"/>
      <c r="O15" s="409" t="s">
        <v>451</v>
      </c>
      <c r="P15" s="410"/>
      <c r="Q15" s="410"/>
      <c r="R15" s="411"/>
      <c r="S15" s="427" t="s">
        <v>452</v>
      </c>
      <c r="T15" s="428"/>
      <c r="U15" s="429"/>
      <c r="V15" s="427" t="s">
        <v>453</v>
      </c>
      <c r="W15" s="428"/>
      <c r="X15" s="429"/>
      <c r="Y15" s="57"/>
      <c r="Z15" s="57"/>
      <c r="AA15" s="57"/>
    </row>
    <row r="16" spans="2:27" ht="26.1" customHeight="1">
      <c r="B16" s="416" t="s">
        <v>523</v>
      </c>
      <c r="C16" s="416"/>
      <c r="D16" s="416"/>
      <c r="E16" s="416"/>
      <c r="F16" s="416"/>
      <c r="G16" s="430" t="s">
        <v>524</v>
      </c>
      <c r="H16" s="430"/>
      <c r="I16" s="430"/>
      <c r="J16" s="430"/>
      <c r="K16" s="430">
        <v>0.82</v>
      </c>
      <c r="L16" s="430"/>
      <c r="M16" s="430"/>
      <c r="N16" s="430"/>
      <c r="O16" s="84" t="s">
        <v>456</v>
      </c>
      <c r="P16" s="84" t="s">
        <v>457</v>
      </c>
      <c r="Q16" s="84" t="s">
        <v>458</v>
      </c>
      <c r="R16" s="84" t="s">
        <v>459</v>
      </c>
      <c r="S16" s="416" t="s">
        <v>460</v>
      </c>
      <c r="T16" s="416"/>
      <c r="U16" s="416"/>
      <c r="V16" s="431" t="s">
        <v>457</v>
      </c>
      <c r="W16" s="431"/>
      <c r="X16" s="431"/>
    </row>
    <row r="17" spans="2:27" ht="89.1" customHeight="1">
      <c r="B17" s="416"/>
      <c r="C17" s="416"/>
      <c r="D17" s="416"/>
      <c r="E17" s="416"/>
      <c r="F17" s="416"/>
      <c r="G17" s="430"/>
      <c r="H17" s="430"/>
      <c r="I17" s="430"/>
      <c r="J17" s="430"/>
      <c r="K17" s="430"/>
      <c r="L17" s="430"/>
      <c r="M17" s="430"/>
      <c r="N17" s="430"/>
      <c r="O17" s="86">
        <v>0.82</v>
      </c>
      <c r="P17" s="86">
        <v>0.98</v>
      </c>
      <c r="Q17" s="86">
        <v>0.98</v>
      </c>
      <c r="R17" s="86">
        <v>0.98</v>
      </c>
      <c r="S17" s="416"/>
      <c r="T17" s="416"/>
      <c r="U17" s="416"/>
      <c r="V17" s="431"/>
      <c r="W17" s="431"/>
      <c r="X17" s="431"/>
    </row>
    <row r="18" spans="2:27" ht="18" customHeight="1">
      <c r="B18" s="412" t="s">
        <v>461</v>
      </c>
      <c r="C18" s="413"/>
      <c r="D18" s="413"/>
      <c r="E18" s="413"/>
      <c r="F18" s="413"/>
      <c r="G18" s="413"/>
      <c r="H18" s="413"/>
      <c r="I18" s="413"/>
      <c r="J18" s="413"/>
      <c r="K18" s="413"/>
      <c r="L18" s="413"/>
      <c r="M18" s="413"/>
      <c r="N18" s="413"/>
      <c r="O18" s="413"/>
      <c r="P18" s="413"/>
      <c r="Q18" s="413"/>
      <c r="R18" s="413"/>
      <c r="S18" s="413"/>
      <c r="T18" s="413"/>
      <c r="U18" s="413"/>
      <c r="V18" s="413"/>
      <c r="W18" s="413"/>
      <c r="X18" s="414"/>
      <c r="Z18" s="126" t="s">
        <v>408</v>
      </c>
    </row>
    <row r="19" spans="2:27" ht="35.1" customHeight="1">
      <c r="B19" s="444" t="s">
        <v>462</v>
      </c>
      <c r="C19" s="438" t="s">
        <v>463</v>
      </c>
      <c r="D19" s="440"/>
      <c r="E19" s="438" t="s">
        <v>464</v>
      </c>
      <c r="F19" s="440"/>
      <c r="G19" s="446" t="s">
        <v>465</v>
      </c>
      <c r="H19" s="447"/>
      <c r="I19" s="447"/>
      <c r="J19" s="447"/>
      <c r="K19" s="447"/>
      <c r="L19" s="447"/>
      <c r="M19" s="447"/>
      <c r="N19" s="447"/>
      <c r="O19" s="447"/>
      <c r="P19" s="447"/>
      <c r="Q19" s="447"/>
      <c r="R19" s="448"/>
      <c r="S19" s="438" t="s">
        <v>466</v>
      </c>
      <c r="T19" s="439"/>
      <c r="U19" s="439"/>
      <c r="V19" s="439"/>
      <c r="W19" s="439"/>
      <c r="X19" s="440"/>
    </row>
    <row r="20" spans="2:27" ht="28.5" customHeight="1">
      <c r="B20" s="445"/>
      <c r="C20" s="441"/>
      <c r="D20" s="443"/>
      <c r="E20" s="441"/>
      <c r="F20" s="443"/>
      <c r="G20" s="409" t="s">
        <v>467</v>
      </c>
      <c r="H20" s="410"/>
      <c r="I20" s="411"/>
      <c r="J20" s="409" t="s">
        <v>468</v>
      </c>
      <c r="K20" s="410"/>
      <c r="L20" s="411"/>
      <c r="M20" s="427" t="s">
        <v>469</v>
      </c>
      <c r="N20" s="428"/>
      <c r="O20" s="429"/>
      <c r="P20" s="427" t="s">
        <v>470</v>
      </c>
      <c r="Q20" s="428"/>
      <c r="R20" s="429"/>
      <c r="S20" s="441"/>
      <c r="T20" s="442"/>
      <c r="U20" s="442"/>
      <c r="V20" s="442"/>
      <c r="W20" s="442"/>
      <c r="X20" s="443"/>
    </row>
    <row r="21" spans="2:27" ht="44.1" customHeight="1">
      <c r="B21" s="124" t="s">
        <v>471</v>
      </c>
      <c r="C21" s="527" t="s">
        <v>525</v>
      </c>
      <c r="D21" s="526"/>
      <c r="E21" s="496">
        <v>0.98</v>
      </c>
      <c r="F21" s="497"/>
      <c r="G21" s="496">
        <v>0.98</v>
      </c>
      <c r="H21" s="498"/>
      <c r="I21" s="497"/>
      <c r="J21" s="499" t="s">
        <v>526</v>
      </c>
      <c r="K21" s="500"/>
      <c r="L21" s="501"/>
      <c r="M21" s="499" t="s">
        <v>527</v>
      </c>
      <c r="N21" s="500"/>
      <c r="O21" s="501"/>
      <c r="P21" s="417" t="s">
        <v>475</v>
      </c>
      <c r="Q21" s="418"/>
      <c r="R21" s="419"/>
      <c r="S21" s="417" t="s">
        <v>476</v>
      </c>
      <c r="T21" s="418"/>
      <c r="U21" s="418"/>
      <c r="V21" s="418"/>
      <c r="W21" s="418"/>
      <c r="X21" s="419"/>
      <c r="Y21" s="85"/>
    </row>
    <row r="22" spans="2:27" ht="25.35" customHeight="1">
      <c r="B22" s="415" t="s">
        <v>477</v>
      </c>
      <c r="C22" s="415"/>
      <c r="D22" s="415"/>
      <c r="E22" s="415"/>
      <c r="F22" s="415"/>
      <c r="G22" s="415"/>
      <c r="H22" s="415"/>
      <c r="I22" s="415"/>
      <c r="J22" s="415"/>
      <c r="K22" s="415"/>
      <c r="L22" s="415"/>
      <c r="M22" s="415"/>
      <c r="N22" s="415" t="s">
        <v>478</v>
      </c>
      <c r="O22" s="415"/>
      <c r="P22" s="415"/>
      <c r="Q22" s="415"/>
      <c r="R22" s="415"/>
      <c r="S22" s="415"/>
      <c r="T22" s="415"/>
      <c r="U22" s="415"/>
      <c r="V22" s="415"/>
      <c r="W22" s="415"/>
      <c r="X22" s="415"/>
    </row>
    <row r="23" spans="2:27" ht="45.6" customHeight="1">
      <c r="B23" s="416" t="s">
        <v>528</v>
      </c>
      <c r="C23" s="416"/>
      <c r="D23" s="416"/>
      <c r="E23" s="416"/>
      <c r="F23" s="416"/>
      <c r="G23" s="416"/>
      <c r="H23" s="416"/>
      <c r="I23" s="416"/>
      <c r="J23" s="416"/>
      <c r="K23" s="416"/>
      <c r="L23" s="416"/>
      <c r="M23" s="416"/>
      <c r="N23" s="416" t="s">
        <v>529</v>
      </c>
      <c r="O23" s="416"/>
      <c r="P23" s="416"/>
      <c r="Q23" s="416"/>
      <c r="R23" s="416"/>
      <c r="S23" s="416"/>
      <c r="T23" s="416"/>
      <c r="U23" s="416"/>
      <c r="V23" s="416"/>
      <c r="W23" s="416"/>
      <c r="X23" s="416"/>
      <c r="AA23" s="58"/>
    </row>
    <row r="24" spans="2:27" ht="19.350000000000001" customHeight="1">
      <c r="B24" s="412" t="s">
        <v>481</v>
      </c>
      <c r="C24" s="413"/>
      <c r="D24" s="413"/>
      <c r="E24" s="413"/>
      <c r="F24" s="413"/>
      <c r="G24" s="413"/>
      <c r="H24" s="413"/>
      <c r="I24" s="413"/>
      <c r="J24" s="413"/>
      <c r="K24" s="413"/>
      <c r="L24" s="413"/>
      <c r="M24" s="413"/>
      <c r="N24" s="413"/>
      <c r="O24" s="413"/>
      <c r="P24" s="413"/>
      <c r="Q24" s="413"/>
      <c r="R24" s="413"/>
      <c r="S24" s="413"/>
      <c r="T24" s="413"/>
      <c r="U24" s="413"/>
      <c r="V24" s="413"/>
      <c r="W24" s="413"/>
      <c r="X24" s="414"/>
    </row>
    <row r="25" spans="2:27" ht="19.350000000000001" customHeight="1">
      <c r="B25" s="451" t="s">
        <v>482</v>
      </c>
      <c r="C25" s="452"/>
      <c r="D25" s="427">
        <v>2021</v>
      </c>
      <c r="E25" s="428"/>
      <c r="F25" s="428"/>
      <c r="G25" s="428"/>
      <c r="H25" s="429"/>
      <c r="I25" s="409">
        <v>2022</v>
      </c>
      <c r="J25" s="410"/>
      <c r="K25" s="410"/>
      <c r="L25" s="410"/>
      <c r="M25" s="411"/>
      <c r="N25" s="427">
        <v>2023</v>
      </c>
      <c r="O25" s="428"/>
      <c r="P25" s="428"/>
      <c r="Q25" s="428"/>
      <c r="R25" s="428"/>
      <c r="S25" s="429"/>
      <c r="T25" s="427">
        <v>2024</v>
      </c>
      <c r="U25" s="428"/>
      <c r="V25" s="428"/>
      <c r="W25" s="428"/>
      <c r="X25" s="429"/>
    </row>
    <row r="26" spans="2:27" ht="19.350000000000001" customHeight="1">
      <c r="B26" s="453" t="s">
        <v>530</v>
      </c>
      <c r="C26" s="454"/>
      <c r="D26" s="502">
        <v>0</v>
      </c>
      <c r="E26" s="503"/>
      <c r="F26" s="503"/>
      <c r="G26" s="503"/>
      <c r="H26" s="504"/>
      <c r="I26" s="508">
        <v>0</v>
      </c>
      <c r="J26" s="509"/>
      <c r="K26" s="509"/>
      <c r="L26" s="509"/>
      <c r="M26" s="510"/>
      <c r="N26" s="508">
        <v>0</v>
      </c>
      <c r="O26" s="509"/>
      <c r="P26" s="509"/>
      <c r="Q26" s="509"/>
      <c r="R26" s="509"/>
      <c r="S26" s="510"/>
      <c r="T26" s="508">
        <v>0</v>
      </c>
      <c r="U26" s="509"/>
      <c r="V26" s="509"/>
      <c r="W26" s="509"/>
      <c r="X26" s="510"/>
      <c r="Z26" s="60"/>
      <c r="AA26" s="60"/>
    </row>
    <row r="27" spans="2:27" ht="19.350000000000001" customHeight="1">
      <c r="B27" s="455"/>
      <c r="C27" s="456"/>
      <c r="D27" s="505"/>
      <c r="E27" s="506"/>
      <c r="F27" s="506"/>
      <c r="G27" s="506"/>
      <c r="H27" s="507"/>
      <c r="I27" s="511"/>
      <c r="J27" s="512"/>
      <c r="K27" s="512"/>
      <c r="L27" s="512"/>
      <c r="M27" s="513"/>
      <c r="N27" s="511"/>
      <c r="O27" s="512"/>
      <c r="P27" s="512"/>
      <c r="Q27" s="512"/>
      <c r="R27" s="512"/>
      <c r="S27" s="513"/>
      <c r="T27" s="511"/>
      <c r="U27" s="512"/>
      <c r="V27" s="512"/>
      <c r="W27" s="512"/>
      <c r="X27" s="513"/>
      <c r="Y27" s="58"/>
    </row>
    <row r="28" spans="2:27" ht="20.100000000000001" customHeight="1">
      <c r="B28" s="470" t="s">
        <v>488</v>
      </c>
      <c r="C28" s="470"/>
      <c r="D28" s="470"/>
      <c r="E28" s="470"/>
      <c r="F28" s="470"/>
      <c r="G28" s="470"/>
      <c r="H28" s="470"/>
      <c r="I28" s="470"/>
      <c r="J28" s="470"/>
      <c r="K28" s="470"/>
      <c r="L28" s="470"/>
      <c r="M28" s="470"/>
      <c r="N28" s="470"/>
      <c r="O28" s="470"/>
      <c r="P28" s="470"/>
      <c r="Q28" s="470"/>
      <c r="R28" s="470"/>
      <c r="S28" s="470"/>
      <c r="T28" s="470"/>
      <c r="U28" s="470"/>
      <c r="V28" s="470"/>
      <c r="W28" s="470"/>
      <c r="X28" s="470"/>
    </row>
    <row r="29" spans="2:27" ht="20.100000000000001" customHeight="1">
      <c r="B29" s="131"/>
      <c r="C29" s="132"/>
      <c r="D29" s="132"/>
      <c r="E29" s="132"/>
      <c r="F29" s="132"/>
      <c r="G29" s="132"/>
      <c r="H29" s="132"/>
      <c r="I29" s="132"/>
      <c r="J29" s="132"/>
      <c r="K29" s="132"/>
      <c r="L29" s="132"/>
      <c r="M29" s="132"/>
      <c r="N29" s="132"/>
      <c r="O29" s="132"/>
      <c r="P29" s="132"/>
      <c r="Q29" s="132"/>
      <c r="R29" s="132"/>
      <c r="S29" s="132"/>
      <c r="T29" s="132"/>
      <c r="U29" s="132"/>
      <c r="V29" s="132"/>
      <c r="W29" s="132"/>
      <c r="X29" s="133"/>
    </row>
    <row r="30" spans="2:27" ht="38.25">
      <c r="B30" s="129" t="s">
        <v>489</v>
      </c>
      <c r="C30" s="135" t="s">
        <v>490</v>
      </c>
      <c r="D30" s="135" t="s">
        <v>491</v>
      </c>
      <c r="E30" s="135" t="s">
        <v>531</v>
      </c>
      <c r="H30" s="469"/>
      <c r="I30" s="469"/>
      <c r="J30" s="469"/>
      <c r="K30" s="469"/>
      <c r="L30" s="469"/>
      <c r="M30" s="469"/>
      <c r="N30" s="469"/>
      <c r="O30" s="469"/>
      <c r="P30" s="469"/>
      <c r="Q30" s="469"/>
      <c r="R30" s="469"/>
      <c r="S30" s="472"/>
      <c r="T30" s="472"/>
      <c r="U30" s="472"/>
      <c r="V30" s="472"/>
      <c r="W30" s="472"/>
      <c r="X30" s="473"/>
    </row>
    <row r="31" spans="2:27" ht="17.850000000000001" customHeight="1">
      <c r="B31" s="59">
        <v>2021</v>
      </c>
      <c r="C31" s="61">
        <f>D26</f>
        <v>0</v>
      </c>
      <c r="D31" s="62">
        <f>$E$21</f>
        <v>0.98</v>
      </c>
      <c r="E31" s="474">
        <f>AVERAGE(C31:C34)</f>
        <v>0</v>
      </c>
      <c r="H31" s="471"/>
      <c r="I31" s="471"/>
      <c r="J31" s="469"/>
      <c r="K31" s="469"/>
      <c r="L31" s="63"/>
      <c r="M31" s="76"/>
      <c r="N31" s="471"/>
      <c r="O31" s="471"/>
      <c r="P31" s="471"/>
      <c r="Q31" s="471"/>
      <c r="R31" s="471"/>
      <c r="S31" s="477"/>
      <c r="T31" s="477"/>
      <c r="U31" s="477"/>
      <c r="V31" s="477"/>
      <c r="W31" s="477"/>
      <c r="X31" s="478"/>
    </row>
    <row r="32" spans="2:27" ht="17.850000000000001" customHeight="1">
      <c r="B32" s="59">
        <v>2022</v>
      </c>
      <c r="C32" s="61">
        <f>I26</f>
        <v>0</v>
      </c>
      <c r="D32" s="62">
        <f>$E$21</f>
        <v>0.98</v>
      </c>
      <c r="E32" s="475"/>
      <c r="H32" s="469"/>
      <c r="I32" s="469"/>
      <c r="J32" s="469"/>
      <c r="K32" s="469"/>
      <c r="L32" s="64"/>
      <c r="M32" s="63"/>
      <c r="N32" s="469"/>
      <c r="O32" s="469"/>
      <c r="P32" s="469"/>
      <c r="Q32" s="469"/>
      <c r="R32" s="469"/>
      <c r="S32" s="477"/>
      <c r="T32" s="477"/>
      <c r="U32" s="477"/>
      <c r="V32" s="477"/>
      <c r="W32" s="477"/>
      <c r="X32" s="478"/>
    </row>
    <row r="33" spans="2:27" ht="17.850000000000001" customHeight="1">
      <c r="B33" s="59">
        <v>2023</v>
      </c>
      <c r="C33" s="61">
        <f>N26</f>
        <v>0</v>
      </c>
      <c r="D33" s="62">
        <f>$E$21</f>
        <v>0.98</v>
      </c>
      <c r="E33" s="475"/>
      <c r="H33" s="469"/>
      <c r="I33" s="469"/>
      <c r="J33" s="469"/>
      <c r="K33" s="469"/>
      <c r="L33" s="64"/>
      <c r="M33" s="63"/>
      <c r="N33" s="469"/>
      <c r="O33" s="469"/>
      <c r="P33" s="469"/>
      <c r="Q33" s="469"/>
      <c r="R33" s="469"/>
      <c r="S33" s="477"/>
      <c r="T33" s="477"/>
      <c r="U33" s="477"/>
      <c r="V33" s="477"/>
      <c r="W33" s="477"/>
      <c r="X33" s="478"/>
    </row>
    <row r="34" spans="2:27" ht="17.850000000000001" customHeight="1">
      <c r="B34" s="59">
        <v>2024</v>
      </c>
      <c r="C34" s="61">
        <f>T26</f>
        <v>0</v>
      </c>
      <c r="D34" s="62">
        <f>$E$21</f>
        <v>0.98</v>
      </c>
      <c r="E34" s="476"/>
      <c r="H34" s="469"/>
      <c r="I34" s="469"/>
      <c r="J34" s="469"/>
      <c r="K34" s="469"/>
      <c r="L34" s="64"/>
      <c r="M34" s="63"/>
      <c r="N34" s="469"/>
      <c r="O34" s="469"/>
      <c r="P34" s="469"/>
      <c r="Q34" s="469"/>
      <c r="R34" s="469"/>
      <c r="S34" s="477"/>
      <c r="T34" s="477"/>
      <c r="U34" s="477"/>
      <c r="V34" s="477"/>
      <c r="W34" s="477"/>
      <c r="X34" s="478"/>
    </row>
    <row r="35" spans="2:27" ht="33.6" customHeight="1">
      <c r="B35" s="479" t="s">
        <v>532</v>
      </c>
      <c r="C35" s="480"/>
      <c r="D35" s="480"/>
      <c r="E35" s="481"/>
      <c r="H35" s="469"/>
      <c r="I35" s="469"/>
      <c r="J35" s="469"/>
      <c r="K35" s="469"/>
      <c r="L35" s="64"/>
      <c r="M35" s="63"/>
      <c r="N35" s="469"/>
      <c r="O35" s="469"/>
      <c r="P35" s="469"/>
      <c r="Q35" s="469"/>
      <c r="R35" s="469"/>
      <c r="S35" s="477"/>
      <c r="T35" s="477"/>
      <c r="U35" s="477"/>
      <c r="V35" s="477"/>
      <c r="W35" s="477"/>
      <c r="X35" s="478"/>
    </row>
    <row r="36" spans="2:27" ht="17.850000000000001" customHeight="1">
      <c r="B36" s="74"/>
      <c r="C36" s="67"/>
      <c r="D36" s="75"/>
      <c r="E36" s="75"/>
      <c r="H36" s="469"/>
      <c r="I36" s="469"/>
      <c r="J36" s="469"/>
      <c r="K36" s="469"/>
      <c r="L36" s="64"/>
      <c r="M36" s="63"/>
      <c r="N36" s="469"/>
      <c r="O36" s="469"/>
      <c r="P36" s="469"/>
      <c r="Q36" s="469"/>
      <c r="R36" s="469"/>
      <c r="S36" s="477"/>
      <c r="T36" s="477"/>
      <c r="U36" s="477"/>
      <c r="V36" s="477"/>
      <c r="W36" s="477"/>
      <c r="X36" s="478"/>
    </row>
    <row r="37" spans="2:27" ht="17.850000000000001" customHeight="1">
      <c r="B37" s="74"/>
      <c r="C37" s="67"/>
      <c r="D37" s="75"/>
      <c r="E37" s="75"/>
      <c r="H37" s="469"/>
      <c r="I37" s="469"/>
      <c r="J37" s="469"/>
      <c r="K37" s="469"/>
      <c r="L37" s="64"/>
      <c r="M37" s="63"/>
      <c r="N37" s="469"/>
      <c r="O37" s="469"/>
      <c r="P37" s="469"/>
      <c r="Q37" s="469"/>
      <c r="R37" s="469"/>
      <c r="S37" s="477"/>
      <c r="T37" s="477"/>
      <c r="U37" s="477"/>
      <c r="V37" s="477"/>
      <c r="W37" s="477"/>
      <c r="X37" s="478"/>
    </row>
    <row r="38" spans="2:27" ht="17.850000000000001" customHeight="1">
      <c r="B38" s="74"/>
      <c r="C38" s="67"/>
      <c r="D38" s="75"/>
      <c r="E38" s="75"/>
      <c r="H38" s="469"/>
      <c r="I38" s="469"/>
      <c r="J38" s="469"/>
      <c r="K38" s="469"/>
      <c r="L38" s="64"/>
      <c r="M38" s="63"/>
      <c r="N38" s="469"/>
      <c r="O38" s="469"/>
      <c r="P38" s="469"/>
      <c r="Q38" s="469"/>
      <c r="R38" s="469"/>
      <c r="S38" s="477"/>
      <c r="T38" s="477"/>
      <c r="U38" s="477"/>
      <c r="V38" s="477"/>
      <c r="W38" s="477"/>
      <c r="X38" s="478"/>
    </row>
    <row r="39" spans="2:27" ht="17.850000000000001" customHeight="1">
      <c r="B39" s="74"/>
      <c r="C39" s="67"/>
      <c r="D39" s="75"/>
      <c r="E39" s="75"/>
      <c r="H39" s="469"/>
      <c r="I39" s="469"/>
      <c r="J39" s="469"/>
      <c r="K39" s="469"/>
      <c r="L39" s="64"/>
      <c r="M39" s="63"/>
      <c r="N39" s="469"/>
      <c r="O39" s="469"/>
      <c r="P39" s="469"/>
      <c r="Q39" s="469"/>
      <c r="R39" s="469"/>
      <c r="S39" s="477"/>
      <c r="T39" s="477"/>
      <c r="U39" s="477"/>
      <c r="V39" s="477"/>
      <c r="W39" s="477"/>
      <c r="X39" s="478"/>
    </row>
    <row r="40" spans="2:27" ht="17.850000000000001" customHeight="1">
      <c r="B40" s="74"/>
      <c r="C40" s="67"/>
      <c r="D40" s="75"/>
      <c r="E40" s="75"/>
      <c r="H40" s="469"/>
      <c r="I40" s="469"/>
      <c r="J40" s="469"/>
      <c r="K40" s="469"/>
      <c r="L40" s="64"/>
      <c r="M40" s="63"/>
      <c r="N40" s="469"/>
      <c r="O40" s="469"/>
      <c r="P40" s="469"/>
      <c r="Q40" s="469"/>
      <c r="R40" s="469"/>
      <c r="S40" s="477"/>
      <c r="T40" s="477"/>
      <c r="U40" s="477"/>
      <c r="V40" s="477"/>
      <c r="W40" s="477"/>
      <c r="X40" s="478"/>
    </row>
    <row r="41" spans="2:27" ht="17.850000000000001" customHeight="1">
      <c r="B41" s="74"/>
      <c r="C41" s="67"/>
      <c r="D41" s="75"/>
      <c r="E41" s="75"/>
      <c r="H41" s="469"/>
      <c r="I41" s="469"/>
      <c r="J41" s="469"/>
      <c r="K41" s="469"/>
      <c r="L41" s="64"/>
      <c r="M41" s="63"/>
      <c r="N41" s="469"/>
      <c r="O41" s="469"/>
      <c r="P41" s="469"/>
      <c r="Q41" s="469"/>
      <c r="R41" s="469"/>
      <c r="S41" s="477"/>
      <c r="T41" s="477"/>
      <c r="U41" s="477"/>
      <c r="V41" s="477"/>
      <c r="W41" s="477"/>
      <c r="X41" s="478"/>
    </row>
    <row r="42" spans="2:27" ht="17.25" customHeight="1">
      <c r="B42" s="74"/>
      <c r="C42" s="67"/>
      <c r="D42" s="75"/>
      <c r="E42" s="75"/>
      <c r="H42" s="469"/>
      <c r="I42" s="469"/>
      <c r="J42" s="469"/>
      <c r="K42" s="469"/>
      <c r="L42" s="64"/>
      <c r="M42" s="63"/>
      <c r="N42" s="469"/>
      <c r="O42" s="469"/>
      <c r="P42" s="469"/>
      <c r="Q42" s="469"/>
      <c r="R42" s="469"/>
      <c r="S42" s="472"/>
      <c r="T42" s="472"/>
      <c r="U42" s="472"/>
      <c r="V42" s="472"/>
      <c r="W42" s="472"/>
      <c r="X42" s="473"/>
    </row>
    <row r="43" spans="2:27" ht="17.25" customHeight="1">
      <c r="B43" s="74"/>
      <c r="C43" s="67"/>
      <c r="D43" s="75"/>
      <c r="E43" s="75"/>
      <c r="L43" s="64"/>
      <c r="M43" s="63"/>
      <c r="X43" s="127"/>
    </row>
    <row r="44" spans="2:27" ht="15.75" customHeight="1">
      <c r="B44" s="482" t="s">
        <v>494</v>
      </c>
      <c r="C44" s="482"/>
      <c r="D44" s="482"/>
      <c r="E44" s="482"/>
      <c r="F44" s="482"/>
      <c r="G44" s="482"/>
      <c r="H44" s="482"/>
      <c r="I44" s="482"/>
      <c r="J44" s="482"/>
      <c r="K44" s="482"/>
      <c r="L44" s="482"/>
      <c r="M44" s="482"/>
      <c r="N44" s="482"/>
      <c r="O44" s="482"/>
      <c r="P44" s="482"/>
      <c r="Q44" s="482"/>
      <c r="R44" s="482"/>
      <c r="S44" s="482"/>
      <c r="T44" s="482"/>
      <c r="U44" s="482"/>
      <c r="V44" s="482"/>
      <c r="W44" s="482"/>
      <c r="X44" s="482"/>
      <c r="Z44" s="65"/>
    </row>
    <row r="45" spans="2:27" ht="97.5" customHeight="1">
      <c r="B45" s="514" t="s">
        <v>533</v>
      </c>
      <c r="C45" s="515"/>
      <c r="D45" s="515"/>
      <c r="E45" s="515"/>
      <c r="F45" s="515"/>
      <c r="G45" s="515"/>
      <c r="H45" s="515"/>
      <c r="I45" s="515"/>
      <c r="J45" s="515"/>
      <c r="K45" s="515"/>
      <c r="L45" s="515"/>
      <c r="M45" s="515"/>
      <c r="N45" s="515"/>
      <c r="O45" s="515"/>
      <c r="P45" s="515"/>
      <c r="Q45" s="515"/>
      <c r="R45" s="515"/>
      <c r="S45" s="515"/>
      <c r="T45" s="515"/>
      <c r="U45" s="515"/>
      <c r="V45" s="515"/>
      <c r="W45" s="515"/>
      <c r="X45" s="516"/>
      <c r="Y45" s="63"/>
      <c r="Z45" s="63"/>
      <c r="AA45" s="63"/>
    </row>
    <row r="46" spans="2:27" ht="18" customHeight="1">
      <c r="B46" s="484" t="s">
        <v>497</v>
      </c>
      <c r="C46" s="484"/>
      <c r="D46" s="484"/>
      <c r="E46" s="484"/>
      <c r="F46" s="484"/>
      <c r="G46" s="484"/>
      <c r="H46" s="484"/>
      <c r="I46" s="484"/>
      <c r="J46" s="484"/>
      <c r="K46" s="484"/>
      <c r="L46" s="484"/>
      <c r="M46" s="484"/>
      <c r="N46" s="484"/>
      <c r="O46" s="484"/>
      <c r="P46" s="484"/>
      <c r="Q46" s="484"/>
      <c r="R46" s="484"/>
      <c r="S46" s="484"/>
      <c r="T46" s="484"/>
      <c r="U46" s="484"/>
      <c r="V46" s="484"/>
      <c r="W46" s="484"/>
      <c r="X46" s="484"/>
      <c r="Y46" s="66"/>
      <c r="Z46" s="67"/>
      <c r="AA46" s="64"/>
    </row>
    <row r="47" spans="2:27" ht="32.25" customHeight="1">
      <c r="B47" s="517"/>
      <c r="C47" s="518"/>
      <c r="D47" s="518"/>
      <c r="E47" s="518"/>
      <c r="F47" s="518"/>
      <c r="G47" s="518"/>
      <c r="H47" s="518"/>
      <c r="I47" s="518"/>
      <c r="J47" s="518"/>
      <c r="K47" s="518"/>
      <c r="L47" s="518"/>
      <c r="M47" s="518"/>
      <c r="N47" s="518"/>
      <c r="O47" s="518"/>
      <c r="P47" s="518"/>
      <c r="Q47" s="518"/>
      <c r="R47" s="518"/>
      <c r="S47" s="518"/>
      <c r="T47" s="518"/>
      <c r="U47" s="518"/>
      <c r="V47" s="518"/>
      <c r="W47" s="518"/>
      <c r="X47" s="519"/>
      <c r="Y47" s="66"/>
      <c r="Z47" s="67"/>
      <c r="AA47" s="64"/>
    </row>
    <row r="48" spans="2:27" ht="16.350000000000001" customHeight="1">
      <c r="B48" s="484" t="s">
        <v>499</v>
      </c>
      <c r="C48" s="484"/>
      <c r="D48" s="484"/>
      <c r="E48" s="484"/>
      <c r="F48" s="484"/>
      <c r="G48" s="484"/>
      <c r="H48" s="484"/>
      <c r="I48" s="484"/>
      <c r="J48" s="484"/>
      <c r="K48" s="484"/>
      <c r="L48" s="484"/>
      <c r="M48" s="484"/>
      <c r="N48" s="484"/>
      <c r="O48" s="484"/>
      <c r="P48" s="484"/>
      <c r="Q48" s="484"/>
      <c r="R48" s="484"/>
      <c r="S48" s="484"/>
      <c r="T48" s="484"/>
      <c r="U48" s="484"/>
      <c r="V48" s="484"/>
      <c r="W48" s="484"/>
      <c r="X48" s="484"/>
      <c r="Y48" s="66"/>
      <c r="Z48" s="67"/>
      <c r="AA48" s="64"/>
    </row>
    <row r="49" spans="2:27" ht="15.6" customHeight="1">
      <c r="B49" s="68" t="s">
        <v>1</v>
      </c>
      <c r="C49" s="488" t="s">
        <v>500</v>
      </c>
      <c r="D49" s="489"/>
      <c r="E49" s="490" t="s">
        <v>501</v>
      </c>
      <c r="F49" s="488"/>
      <c r="G49" s="488"/>
      <c r="H49" s="488"/>
      <c r="I49" s="488"/>
      <c r="J49" s="488"/>
      <c r="K49" s="489"/>
      <c r="L49" s="490" t="s">
        <v>502</v>
      </c>
      <c r="M49" s="488"/>
      <c r="N49" s="488"/>
      <c r="O49" s="488"/>
      <c r="P49" s="488"/>
      <c r="Q49" s="488"/>
      <c r="R49" s="488"/>
      <c r="S49" s="489"/>
      <c r="T49" s="490" t="s">
        <v>503</v>
      </c>
      <c r="U49" s="488"/>
      <c r="V49" s="488"/>
      <c r="W49" s="488"/>
      <c r="X49" s="489"/>
      <c r="Y49" s="66"/>
      <c r="Z49" s="67"/>
      <c r="AA49" s="64"/>
    </row>
    <row r="50" spans="2:27" ht="14.45" customHeight="1">
      <c r="B50" s="125">
        <v>1</v>
      </c>
      <c r="C50" s="483">
        <v>44301</v>
      </c>
      <c r="D50" s="416"/>
      <c r="E50" s="416" t="s">
        <v>504</v>
      </c>
      <c r="F50" s="416"/>
      <c r="G50" s="416"/>
      <c r="H50" s="416"/>
      <c r="I50" s="416"/>
      <c r="J50" s="416"/>
      <c r="K50" s="416"/>
      <c r="L50" s="416" t="s">
        <v>505</v>
      </c>
      <c r="M50" s="416"/>
      <c r="N50" s="416"/>
      <c r="O50" s="416"/>
      <c r="P50" s="416"/>
      <c r="Q50" s="416"/>
      <c r="R50" s="416"/>
      <c r="S50" s="416"/>
      <c r="T50" s="483">
        <v>44301</v>
      </c>
      <c r="U50" s="416"/>
      <c r="V50" s="416"/>
      <c r="W50" s="416"/>
      <c r="X50" s="416"/>
      <c r="Y50" s="66"/>
      <c r="Z50" s="67"/>
      <c r="AA50" s="64"/>
    </row>
    <row r="51" spans="2:27" ht="25.35" customHeight="1">
      <c r="B51" s="125">
        <v>2</v>
      </c>
      <c r="C51" s="483">
        <v>44729</v>
      </c>
      <c r="D51" s="416"/>
      <c r="E51" s="416" t="s">
        <v>506</v>
      </c>
      <c r="F51" s="416"/>
      <c r="G51" s="416"/>
      <c r="H51" s="416"/>
      <c r="I51" s="416"/>
      <c r="J51" s="416"/>
      <c r="K51" s="416"/>
      <c r="L51" s="416" t="s">
        <v>507</v>
      </c>
      <c r="M51" s="416"/>
      <c r="N51" s="416"/>
      <c r="O51" s="416"/>
      <c r="P51" s="416"/>
      <c r="Q51" s="416"/>
      <c r="R51" s="416"/>
      <c r="S51" s="416"/>
      <c r="T51" s="483">
        <v>44785</v>
      </c>
      <c r="U51" s="416"/>
      <c r="V51" s="416"/>
      <c r="W51" s="416"/>
      <c r="X51" s="416"/>
      <c r="Y51" s="66"/>
      <c r="Z51" s="67"/>
      <c r="AA51" s="64"/>
    </row>
    <row r="52" spans="2:27" ht="15" customHeight="1">
      <c r="B52" s="125"/>
      <c r="C52" s="416"/>
      <c r="D52" s="416"/>
      <c r="E52" s="416"/>
      <c r="F52" s="416"/>
      <c r="G52" s="416"/>
      <c r="H52" s="416"/>
      <c r="I52" s="416"/>
      <c r="J52" s="416"/>
      <c r="K52" s="416"/>
      <c r="L52" s="416"/>
      <c r="M52" s="416"/>
      <c r="N52" s="416"/>
      <c r="O52" s="416"/>
      <c r="P52" s="416"/>
      <c r="Q52" s="416"/>
      <c r="R52" s="416"/>
      <c r="S52" s="416"/>
      <c r="T52" s="416"/>
      <c r="U52" s="416"/>
      <c r="V52" s="416"/>
      <c r="W52" s="416"/>
      <c r="X52" s="416"/>
      <c r="Y52" s="66"/>
      <c r="Z52" s="67"/>
      <c r="AA52" s="64"/>
    </row>
    <row r="53" spans="2:27" ht="15" customHeight="1">
      <c r="B53" s="125"/>
      <c r="C53" s="416"/>
      <c r="D53" s="416"/>
      <c r="E53" s="416"/>
      <c r="F53" s="416"/>
      <c r="G53" s="416"/>
      <c r="H53" s="416"/>
      <c r="I53" s="416"/>
      <c r="J53" s="416"/>
      <c r="K53" s="416"/>
      <c r="L53" s="416"/>
      <c r="M53" s="416"/>
      <c r="N53" s="416"/>
      <c r="O53" s="416"/>
      <c r="P53" s="416"/>
      <c r="Q53" s="416"/>
      <c r="R53" s="416"/>
      <c r="S53" s="416"/>
      <c r="T53" s="416"/>
      <c r="U53" s="416"/>
      <c r="V53" s="416"/>
      <c r="W53" s="416"/>
      <c r="X53" s="416"/>
      <c r="Y53" s="66"/>
      <c r="Z53" s="67"/>
      <c r="AA53" s="64"/>
    </row>
    <row r="54" spans="2:27" ht="15" customHeight="1">
      <c r="B54" s="125"/>
      <c r="C54" s="416"/>
      <c r="D54" s="416"/>
      <c r="E54" s="416"/>
      <c r="F54" s="416"/>
      <c r="G54" s="416"/>
      <c r="H54" s="416"/>
      <c r="I54" s="416"/>
      <c r="J54" s="416"/>
      <c r="K54" s="416"/>
      <c r="L54" s="416"/>
      <c r="M54" s="416"/>
      <c r="N54" s="416"/>
      <c r="O54" s="416"/>
      <c r="P54" s="416"/>
      <c r="Q54" s="416"/>
      <c r="R54" s="416"/>
      <c r="S54" s="416"/>
      <c r="T54" s="416"/>
      <c r="U54" s="416"/>
      <c r="V54" s="416"/>
      <c r="W54" s="416"/>
      <c r="X54" s="416"/>
      <c r="Y54" s="66"/>
      <c r="Z54" s="67"/>
      <c r="AA54" s="64"/>
    </row>
    <row r="55" spans="2:27" ht="15.6" customHeight="1">
      <c r="B55" s="491" t="s">
        <v>508</v>
      </c>
      <c r="C55" s="492"/>
      <c r="D55" s="492"/>
      <c r="E55" s="492"/>
      <c r="F55" s="492"/>
      <c r="G55" s="492"/>
      <c r="H55" s="492"/>
      <c r="I55" s="492"/>
      <c r="J55" s="492"/>
      <c r="K55" s="492"/>
      <c r="L55" s="492"/>
      <c r="M55" s="492"/>
      <c r="N55" s="492"/>
      <c r="O55" s="492"/>
      <c r="P55" s="492"/>
      <c r="Q55" s="492"/>
      <c r="R55" s="492"/>
      <c r="S55" s="492"/>
      <c r="T55" s="492"/>
      <c r="U55" s="492"/>
      <c r="V55" s="492"/>
      <c r="W55" s="492"/>
      <c r="X55" s="493"/>
      <c r="Y55" s="66"/>
      <c r="Z55" s="67"/>
      <c r="AA55" s="64"/>
    </row>
    <row r="56" spans="2:27" ht="26.85" customHeight="1">
      <c r="B56" s="69" t="s">
        <v>509</v>
      </c>
      <c r="C56" s="417" t="s">
        <v>510</v>
      </c>
      <c r="D56" s="418"/>
      <c r="E56" s="418"/>
      <c r="F56" s="418"/>
      <c r="G56" s="418"/>
      <c r="H56" s="418"/>
      <c r="I56" s="418"/>
      <c r="J56" s="418"/>
      <c r="K56" s="418"/>
      <c r="L56" s="418"/>
      <c r="M56" s="419"/>
      <c r="N56" s="494" t="s">
        <v>511</v>
      </c>
      <c r="O56" s="495"/>
      <c r="P56" s="417" t="s">
        <v>512</v>
      </c>
      <c r="Q56" s="418"/>
      <c r="R56" s="418"/>
      <c r="S56" s="418"/>
      <c r="T56" s="418"/>
      <c r="U56" s="418"/>
      <c r="V56" s="418"/>
      <c r="W56" s="418"/>
      <c r="X56" s="419"/>
    </row>
    <row r="57" spans="2:27" ht="24.6" customHeight="1">
      <c r="B57" s="69" t="s">
        <v>513</v>
      </c>
      <c r="C57" s="417" t="s">
        <v>514</v>
      </c>
      <c r="D57" s="418"/>
      <c r="E57" s="418"/>
      <c r="F57" s="418"/>
      <c r="G57" s="418"/>
      <c r="H57" s="418"/>
      <c r="I57" s="418"/>
      <c r="J57" s="418"/>
      <c r="K57" s="418"/>
      <c r="L57" s="418"/>
      <c r="M57" s="419"/>
      <c r="N57" s="494" t="s">
        <v>511</v>
      </c>
      <c r="O57" s="495"/>
      <c r="P57" s="417" t="s">
        <v>515</v>
      </c>
      <c r="Q57" s="418"/>
      <c r="R57" s="418"/>
      <c r="S57" s="418"/>
      <c r="T57" s="418"/>
      <c r="U57" s="418"/>
      <c r="V57" s="418"/>
      <c r="W57" s="418"/>
      <c r="X57" s="419"/>
    </row>
    <row r="58" spans="2:27" ht="27.6" customHeight="1">
      <c r="B58" s="69" t="s">
        <v>516</v>
      </c>
      <c r="C58" s="417" t="s">
        <v>517</v>
      </c>
      <c r="D58" s="418"/>
      <c r="E58" s="418"/>
      <c r="F58" s="418"/>
      <c r="G58" s="418"/>
      <c r="H58" s="418"/>
      <c r="I58" s="418"/>
      <c r="J58" s="418"/>
      <c r="K58" s="418"/>
      <c r="L58" s="418"/>
      <c r="M58" s="419"/>
      <c r="N58" s="494" t="s">
        <v>511</v>
      </c>
      <c r="O58" s="495"/>
      <c r="P58" s="417" t="s">
        <v>518</v>
      </c>
      <c r="Q58" s="418"/>
      <c r="R58" s="418"/>
      <c r="S58" s="418"/>
      <c r="T58" s="418"/>
      <c r="U58" s="418"/>
      <c r="V58" s="418"/>
      <c r="W58" s="418"/>
      <c r="X58" s="419"/>
    </row>
    <row r="59" spans="2:27" ht="13.5" customHeight="1">
      <c r="B59" s="491" t="s">
        <v>519</v>
      </c>
      <c r="C59" s="492"/>
      <c r="D59" s="492"/>
      <c r="E59" s="492"/>
      <c r="F59" s="492"/>
      <c r="G59" s="492"/>
      <c r="H59" s="492"/>
      <c r="I59" s="492"/>
      <c r="J59" s="492"/>
      <c r="K59" s="492"/>
      <c r="L59" s="492"/>
      <c r="M59" s="492"/>
      <c r="N59" s="492"/>
      <c r="O59" s="492"/>
      <c r="P59" s="492"/>
      <c r="Q59" s="492"/>
      <c r="R59" s="492"/>
      <c r="S59" s="492"/>
      <c r="T59" s="492"/>
      <c r="U59" s="492"/>
      <c r="V59" s="492"/>
      <c r="W59" s="492"/>
      <c r="X59" s="493"/>
    </row>
    <row r="60" spans="2:27" ht="21.6" customHeight="1">
      <c r="B60" s="69" t="s">
        <v>520</v>
      </c>
      <c r="C60" s="417"/>
      <c r="D60" s="418"/>
      <c r="E60" s="418"/>
      <c r="F60" s="418"/>
      <c r="G60" s="418"/>
      <c r="H60" s="418"/>
      <c r="I60" s="418"/>
      <c r="J60" s="418"/>
      <c r="K60" s="418"/>
      <c r="L60" s="418"/>
      <c r="M60" s="419"/>
      <c r="N60" s="494" t="s">
        <v>511</v>
      </c>
      <c r="O60" s="495"/>
      <c r="P60" s="417"/>
      <c r="Q60" s="418"/>
      <c r="R60" s="418"/>
      <c r="S60" s="418"/>
      <c r="T60" s="418"/>
      <c r="U60" s="418"/>
      <c r="V60" s="418"/>
      <c r="W60" s="418"/>
      <c r="X60" s="419"/>
    </row>
    <row r="61" spans="2:27" ht="21.6" customHeight="1">
      <c r="B61" s="69" t="s">
        <v>520</v>
      </c>
      <c r="C61" s="417"/>
      <c r="D61" s="418"/>
      <c r="E61" s="418"/>
      <c r="F61" s="418"/>
      <c r="G61" s="418"/>
      <c r="H61" s="418"/>
      <c r="I61" s="418"/>
      <c r="J61" s="418"/>
      <c r="K61" s="418"/>
      <c r="L61" s="418"/>
      <c r="M61" s="419"/>
      <c r="N61" s="494" t="s">
        <v>511</v>
      </c>
      <c r="O61" s="495"/>
      <c r="P61" s="417"/>
      <c r="Q61" s="418"/>
      <c r="R61" s="418"/>
      <c r="S61" s="418"/>
      <c r="T61" s="418"/>
      <c r="U61" s="418"/>
      <c r="V61" s="418"/>
      <c r="W61" s="418"/>
      <c r="X61" s="419"/>
    </row>
  </sheetData>
  <sheetProtection selectLockedCells="1" selectUnlockedCells="1"/>
  <mergeCells count="180">
    <mergeCell ref="C57:M57"/>
    <mergeCell ref="N57:O57"/>
    <mergeCell ref="P57:X57"/>
    <mergeCell ref="C58:M58"/>
    <mergeCell ref="N58:O58"/>
    <mergeCell ref="P58:X58"/>
    <mergeCell ref="B59:X59"/>
    <mergeCell ref="C60:M60"/>
    <mergeCell ref="N60:O60"/>
    <mergeCell ref="P60:X60"/>
    <mergeCell ref="C61:M61"/>
    <mergeCell ref="N61:O61"/>
    <mergeCell ref="P61:X61"/>
    <mergeCell ref="C52:D52"/>
    <mergeCell ref="E52:K52"/>
    <mergeCell ref="L52:S52"/>
    <mergeCell ref="T52:X52"/>
    <mergeCell ref="C53:D53"/>
    <mergeCell ref="E53:K53"/>
    <mergeCell ref="L53:S53"/>
    <mergeCell ref="T53:X53"/>
    <mergeCell ref="C54:D54"/>
    <mergeCell ref="E54:K54"/>
    <mergeCell ref="L54:S54"/>
    <mergeCell ref="T54:X54"/>
    <mergeCell ref="B55:X55"/>
    <mergeCell ref="C56:M56"/>
    <mergeCell ref="N56:O56"/>
    <mergeCell ref="P56:X56"/>
    <mergeCell ref="B46:X46"/>
    <mergeCell ref="B47:X47"/>
    <mergeCell ref="B48:X48"/>
    <mergeCell ref="C49:D49"/>
    <mergeCell ref="E49:K49"/>
    <mergeCell ref="L49:S49"/>
    <mergeCell ref="T49:X49"/>
    <mergeCell ref="C50:D50"/>
    <mergeCell ref="E50:K50"/>
    <mergeCell ref="L50:S50"/>
    <mergeCell ref="T50:X50"/>
    <mergeCell ref="C51:D51"/>
    <mergeCell ref="E51:K51"/>
    <mergeCell ref="L51:S51"/>
    <mergeCell ref="T51:X51"/>
    <mergeCell ref="H40:I40"/>
    <mergeCell ref="J40:K40"/>
    <mergeCell ref="N40:O40"/>
    <mergeCell ref="P40:R40"/>
    <mergeCell ref="H41:I41"/>
    <mergeCell ref="J41:K41"/>
    <mergeCell ref="N41:O41"/>
    <mergeCell ref="P41:R41"/>
    <mergeCell ref="H42:I42"/>
    <mergeCell ref="J42:K42"/>
    <mergeCell ref="N42:O42"/>
    <mergeCell ref="P42:R42"/>
    <mergeCell ref="B44:X44"/>
    <mergeCell ref="B45:X45"/>
    <mergeCell ref="H36:I36"/>
    <mergeCell ref="J36:K36"/>
    <mergeCell ref="N36:O36"/>
    <mergeCell ref="P36:R36"/>
    <mergeCell ref="H37:I37"/>
    <mergeCell ref="J37:K37"/>
    <mergeCell ref="N37:O37"/>
    <mergeCell ref="P37:R37"/>
    <mergeCell ref="H38:I38"/>
    <mergeCell ref="J38:K38"/>
    <mergeCell ref="N38:O38"/>
    <mergeCell ref="P38:R38"/>
    <mergeCell ref="H39:I39"/>
    <mergeCell ref="J39:K39"/>
    <mergeCell ref="N39:O39"/>
    <mergeCell ref="P39:R39"/>
    <mergeCell ref="H34:I34"/>
    <mergeCell ref="J34:K34"/>
    <mergeCell ref="N34:O34"/>
    <mergeCell ref="P34:R34"/>
    <mergeCell ref="B35:E35"/>
    <mergeCell ref="H35:I35"/>
    <mergeCell ref="J35:K35"/>
    <mergeCell ref="N35:O35"/>
    <mergeCell ref="P35:R35"/>
    <mergeCell ref="B28:X28"/>
    <mergeCell ref="H30:I31"/>
    <mergeCell ref="J30:M30"/>
    <mergeCell ref="N30:O31"/>
    <mergeCell ref="P30:R31"/>
    <mergeCell ref="S30:X30"/>
    <mergeCell ref="E31:E34"/>
    <mergeCell ref="J31:K31"/>
    <mergeCell ref="S31:X42"/>
    <mergeCell ref="H32:I32"/>
    <mergeCell ref="J32:K32"/>
    <mergeCell ref="N32:O32"/>
    <mergeCell ref="P32:R32"/>
    <mergeCell ref="H33:I33"/>
    <mergeCell ref="J33:K33"/>
    <mergeCell ref="N33:O33"/>
    <mergeCell ref="P33:R33"/>
    <mergeCell ref="T25:X25"/>
    <mergeCell ref="B26:C27"/>
    <mergeCell ref="D26:H27"/>
    <mergeCell ref="I26:M27"/>
    <mergeCell ref="N26:S27"/>
    <mergeCell ref="T26:X27"/>
    <mergeCell ref="M21:O21"/>
    <mergeCell ref="P21:R21"/>
    <mergeCell ref="B25:C25"/>
    <mergeCell ref="D25:H25"/>
    <mergeCell ref="I25:M25"/>
    <mergeCell ref="N25:S25"/>
    <mergeCell ref="S21:X21"/>
    <mergeCell ref="B22:M22"/>
    <mergeCell ref="N22:X22"/>
    <mergeCell ref="B23:M23"/>
    <mergeCell ref="N23:X23"/>
    <mergeCell ref="B24:X24"/>
    <mergeCell ref="C21:D21"/>
    <mergeCell ref="E21:F21"/>
    <mergeCell ref="G21:I21"/>
    <mergeCell ref="J21:L21"/>
    <mergeCell ref="B18:X18"/>
    <mergeCell ref="B19:B20"/>
    <mergeCell ref="C19:D20"/>
    <mergeCell ref="E19:F20"/>
    <mergeCell ref="G19:R19"/>
    <mergeCell ref="S19:X20"/>
    <mergeCell ref="G20:I20"/>
    <mergeCell ref="J20:L20"/>
    <mergeCell ref="M20:O20"/>
    <mergeCell ref="P20:R20"/>
    <mergeCell ref="B13:E13"/>
    <mergeCell ref="F13:M13"/>
    <mergeCell ref="N13:R13"/>
    <mergeCell ref="S13:X13"/>
    <mergeCell ref="B14:F15"/>
    <mergeCell ref="G14:J15"/>
    <mergeCell ref="K14:N15"/>
    <mergeCell ref="O14:X14"/>
    <mergeCell ref="O15:R15"/>
    <mergeCell ref="S15:U15"/>
    <mergeCell ref="V15:X15"/>
    <mergeCell ref="B16:F17"/>
    <mergeCell ref="G16:J17"/>
    <mergeCell ref="K16:N17"/>
    <mergeCell ref="S16:U17"/>
    <mergeCell ref="V16:X17"/>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S2:U2"/>
    <mergeCell ref="V2:X2"/>
    <mergeCell ref="D3:R4"/>
    <mergeCell ref="S3:U3"/>
    <mergeCell ref="V3:X3"/>
    <mergeCell ref="S4:U4"/>
    <mergeCell ref="V4:X4"/>
    <mergeCell ref="B5:X5"/>
    <mergeCell ref="B6:X6"/>
    <mergeCell ref="B7:H7"/>
    <mergeCell ref="I7:T7"/>
    <mergeCell ref="U7:X7"/>
    <mergeCell ref="B1:C4"/>
    <mergeCell ref="D1:R2"/>
    <mergeCell ref="S1:U1"/>
    <mergeCell ref="V1:X1"/>
  </mergeCells>
  <pageMargins left="0.23622047244094491" right="0.23622047244094491" top="0.11811023622047245" bottom="0" header="0.51181102362204722" footer="0.51181102362204722"/>
  <pageSetup paperSize="256" scale="38"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heetViews>
  <sheetFormatPr baseColWidth="10" defaultColWidth="11.42578125" defaultRowHeight="14.25"/>
  <cols>
    <col min="1" max="1" width="27.28515625" style="82" customWidth="1"/>
    <col min="2" max="8" width="11.42578125" style="82"/>
    <col min="9" max="9" width="98.28515625" style="82" customWidth="1"/>
    <col min="10" max="16384" width="11.42578125" style="82"/>
  </cols>
  <sheetData>
    <row r="1" spans="1:10" ht="71.25">
      <c r="A1" s="82" t="s">
        <v>534</v>
      </c>
      <c r="B1" s="82" t="s">
        <v>535</v>
      </c>
      <c r="C1" s="82" t="s">
        <v>475</v>
      </c>
      <c r="D1" s="82" t="s">
        <v>536</v>
      </c>
      <c r="E1" s="82" t="s">
        <v>537</v>
      </c>
      <c r="F1" s="82" t="s">
        <v>538</v>
      </c>
      <c r="G1" s="82" t="s">
        <v>539</v>
      </c>
      <c r="H1" s="82" t="s">
        <v>540</v>
      </c>
      <c r="I1" s="83" t="s">
        <v>541</v>
      </c>
      <c r="J1" s="82" t="s">
        <v>542</v>
      </c>
    </row>
    <row r="2" spans="1:10" ht="28.5">
      <c r="A2" s="82" t="s">
        <v>543</v>
      </c>
      <c r="B2" s="82" t="s">
        <v>544</v>
      </c>
      <c r="C2" s="82" t="s">
        <v>545</v>
      </c>
      <c r="D2" s="82" t="s">
        <v>546</v>
      </c>
      <c r="E2" s="82" t="s">
        <v>444</v>
      </c>
      <c r="F2" s="82" t="s">
        <v>547</v>
      </c>
      <c r="G2" s="82" t="s">
        <v>548</v>
      </c>
      <c r="H2" s="82" t="s">
        <v>549</v>
      </c>
      <c r="I2" s="83" t="s">
        <v>550</v>
      </c>
      <c r="J2" s="82" t="s">
        <v>471</v>
      </c>
    </row>
    <row r="3" spans="1:10" ht="42.75">
      <c r="A3" s="82" t="s">
        <v>437</v>
      </c>
      <c r="B3" s="82" t="s">
        <v>551</v>
      </c>
      <c r="D3" s="82" t="s">
        <v>472</v>
      </c>
      <c r="E3" s="82" t="s">
        <v>552</v>
      </c>
      <c r="F3" s="82" t="s">
        <v>553</v>
      </c>
      <c r="G3" s="82" t="s">
        <v>554</v>
      </c>
      <c r="H3" s="82" t="s">
        <v>429</v>
      </c>
      <c r="I3" s="83" t="s">
        <v>555</v>
      </c>
      <c r="J3" s="82" t="s">
        <v>556</v>
      </c>
    </row>
    <row r="4" spans="1:10" ht="42.75">
      <c r="A4" s="82" t="s">
        <v>557</v>
      </c>
      <c r="B4" s="82" t="s">
        <v>558</v>
      </c>
      <c r="D4" s="82" t="s">
        <v>559</v>
      </c>
      <c r="E4" s="82" t="s">
        <v>560</v>
      </c>
      <c r="F4" s="82" t="s">
        <v>561</v>
      </c>
      <c r="G4" s="82" t="s">
        <v>562</v>
      </c>
      <c r="H4" s="82" t="s">
        <v>563</v>
      </c>
      <c r="I4" s="83" t="s">
        <v>564</v>
      </c>
      <c r="J4" s="82" t="s">
        <v>565</v>
      </c>
    </row>
    <row r="5" spans="1:10" ht="57">
      <c r="A5" s="82" t="s">
        <v>566</v>
      </c>
      <c r="B5" s="82" t="s">
        <v>44</v>
      </c>
      <c r="D5" s="82" t="s">
        <v>567</v>
      </c>
      <c r="E5" s="82" t="s">
        <v>568</v>
      </c>
      <c r="F5" s="82" t="s">
        <v>569</v>
      </c>
      <c r="G5" s="82" t="s">
        <v>570</v>
      </c>
      <c r="I5" s="83" t="s">
        <v>571</v>
      </c>
    </row>
    <row r="6" spans="1:10">
      <c r="A6" s="82" t="s">
        <v>572</v>
      </c>
      <c r="B6" s="82" t="s">
        <v>455</v>
      </c>
      <c r="D6" s="82" t="s">
        <v>525</v>
      </c>
      <c r="E6" s="82" t="s">
        <v>573</v>
      </c>
      <c r="F6" s="82" t="s">
        <v>574</v>
      </c>
      <c r="G6" s="82" t="s">
        <v>575</v>
      </c>
      <c r="I6" s="83" t="s">
        <v>576</v>
      </c>
    </row>
    <row r="7" spans="1:10" ht="28.5">
      <c r="A7" s="82" t="s">
        <v>577</v>
      </c>
      <c r="B7" s="82" t="s">
        <v>524</v>
      </c>
      <c r="D7" s="82" t="s">
        <v>578</v>
      </c>
      <c r="E7" s="82" t="s">
        <v>579</v>
      </c>
      <c r="F7" s="82" t="s">
        <v>580</v>
      </c>
      <c r="G7" s="82" t="s">
        <v>581</v>
      </c>
      <c r="I7" s="83" t="s">
        <v>582</v>
      </c>
    </row>
    <row r="8" spans="1:10" ht="28.5">
      <c r="A8" s="82" t="s">
        <v>583</v>
      </c>
      <c r="E8" s="82" t="s">
        <v>584</v>
      </c>
      <c r="F8" s="82" t="s">
        <v>430</v>
      </c>
      <c r="G8" s="82" t="s">
        <v>431</v>
      </c>
      <c r="I8" s="83" t="s">
        <v>585</v>
      </c>
    </row>
    <row r="9" spans="1:10">
      <c r="E9" s="82" t="s">
        <v>586</v>
      </c>
      <c r="F9" s="82" t="s">
        <v>587</v>
      </c>
      <c r="G9" s="82" t="s">
        <v>588</v>
      </c>
      <c r="I9" s="83" t="s">
        <v>589</v>
      </c>
    </row>
    <row r="10" spans="1:10">
      <c r="E10" s="82" t="s">
        <v>446</v>
      </c>
      <c r="F10" s="82" t="s">
        <v>590</v>
      </c>
      <c r="G10" s="82" t="s">
        <v>591</v>
      </c>
      <c r="I10" s="83" t="s">
        <v>209</v>
      </c>
    </row>
    <row r="11" spans="1:10" ht="42.75">
      <c r="F11" s="82" t="s">
        <v>592</v>
      </c>
      <c r="G11" s="82" t="s">
        <v>593</v>
      </c>
      <c r="I11" s="83" t="s">
        <v>594</v>
      </c>
    </row>
    <row r="12" spans="1:10" ht="28.5">
      <c r="F12" s="82" t="s">
        <v>595</v>
      </c>
      <c r="G12" s="82" t="s">
        <v>596</v>
      </c>
      <c r="I12" s="83" t="s">
        <v>597</v>
      </c>
    </row>
    <row r="13" spans="1:10" ht="42.75">
      <c r="F13" s="82" t="s">
        <v>598</v>
      </c>
      <c r="G13" s="82" t="s">
        <v>599</v>
      </c>
      <c r="I13" s="83" t="s">
        <v>600</v>
      </c>
    </row>
    <row r="14" spans="1:10" ht="28.5">
      <c r="F14" s="82" t="s">
        <v>601</v>
      </c>
      <c r="G14" s="82" t="s">
        <v>602</v>
      </c>
      <c r="I14" s="83" t="s">
        <v>603</v>
      </c>
    </row>
    <row r="15" spans="1:10">
      <c r="F15" s="82" t="s">
        <v>604</v>
      </c>
      <c r="G15" s="82" t="s">
        <v>605</v>
      </c>
      <c r="I15" s="83" t="s">
        <v>606</v>
      </c>
    </row>
    <row r="16" spans="1:10" ht="28.5">
      <c r="F16" s="82" t="s">
        <v>607</v>
      </c>
      <c r="G16" s="82" t="s">
        <v>608</v>
      </c>
      <c r="I16" s="83" t="s">
        <v>609</v>
      </c>
    </row>
    <row r="17" spans="6:9" ht="28.5">
      <c r="F17" s="82" t="s">
        <v>563</v>
      </c>
      <c r="G17" s="82" t="s">
        <v>610</v>
      </c>
      <c r="I17" s="83" t="s">
        <v>611</v>
      </c>
    </row>
    <row r="18" spans="6:9" ht="42.75">
      <c r="F18" s="82" t="s">
        <v>612</v>
      </c>
      <c r="G18" s="82" t="s">
        <v>613</v>
      </c>
      <c r="I18" s="83" t="s">
        <v>614</v>
      </c>
    </row>
    <row r="19" spans="6:9" ht="42.75">
      <c r="I19" s="83" t="s">
        <v>615</v>
      </c>
    </row>
    <row r="20" spans="6:9">
      <c r="I20" s="83" t="s">
        <v>616</v>
      </c>
    </row>
    <row r="21" spans="6:9" ht="28.5">
      <c r="I21" s="83" t="s">
        <v>617</v>
      </c>
    </row>
    <row r="22" spans="6:9" ht="28.5">
      <c r="I22" s="83" t="s">
        <v>618</v>
      </c>
    </row>
    <row r="23" spans="6:9" ht="28.5">
      <c r="I23" s="83" t="s">
        <v>619</v>
      </c>
    </row>
    <row r="24" spans="6:9" ht="28.5">
      <c r="I24" s="83" t="s">
        <v>620</v>
      </c>
    </row>
    <row r="25" spans="6:9" ht="28.5">
      <c r="I25" s="83" t="s">
        <v>621</v>
      </c>
    </row>
    <row r="26" spans="6:9">
      <c r="I26" s="83" t="s">
        <v>167</v>
      </c>
    </row>
    <row r="27" spans="6:9">
      <c r="I27" s="83" t="s">
        <v>622</v>
      </c>
    </row>
    <row r="28" spans="6:9" ht="28.5">
      <c r="I28" s="83" t="s">
        <v>623</v>
      </c>
    </row>
    <row r="29" spans="6:9" ht="28.5">
      <c r="I29" s="83" t="s">
        <v>624</v>
      </c>
    </row>
    <row r="30" spans="6:9">
      <c r="I30" s="83" t="s">
        <v>625</v>
      </c>
    </row>
    <row r="31" spans="6:9" ht="28.5">
      <c r="I31" s="83" t="s">
        <v>626</v>
      </c>
    </row>
    <row r="32" spans="6:9">
      <c r="I32" s="83" t="s">
        <v>627</v>
      </c>
    </row>
    <row r="33" spans="9:9" ht="28.5">
      <c r="I33" s="83" t="s">
        <v>196</v>
      </c>
    </row>
    <row r="34" spans="9:9" ht="42.75">
      <c r="I34" s="83" t="s">
        <v>628</v>
      </c>
    </row>
    <row r="35" spans="9:9" ht="42.75">
      <c r="I35" s="83" t="s">
        <v>629</v>
      </c>
    </row>
    <row r="36" spans="9:9" ht="28.5">
      <c r="I36" s="83" t="s">
        <v>630</v>
      </c>
    </row>
    <row r="37" spans="9:9" ht="28.5">
      <c r="I37" s="83" t="s">
        <v>631</v>
      </c>
    </row>
    <row r="38" spans="9:9">
      <c r="I38" s="83" t="s">
        <v>632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K193"/>
  <sheetViews>
    <sheetView topLeftCell="A95" workbookViewId="0">
      <selection activeCell="C199" sqref="C199"/>
    </sheetView>
  </sheetViews>
  <sheetFormatPr baseColWidth="10" defaultColWidth="11.42578125" defaultRowHeight="15"/>
  <cols>
    <col min="3" max="3" width="65.85546875" style="4" customWidth="1"/>
    <col min="4" max="4" width="48.42578125" style="4" customWidth="1"/>
    <col min="7" max="7" width="46.140625" customWidth="1"/>
    <col min="11" max="11" width="34.85546875" customWidth="1"/>
  </cols>
  <sheetData>
    <row r="3" spans="3:11">
      <c r="C3" s="44" t="s">
        <v>633</v>
      </c>
      <c r="D3" s="38" t="s">
        <v>634</v>
      </c>
      <c r="G3" s="41" t="s">
        <v>635</v>
      </c>
      <c r="K3" s="43" t="s">
        <v>636</v>
      </c>
    </row>
    <row r="4" spans="3:11" ht="17.25">
      <c r="C4" s="44" t="s">
        <v>637</v>
      </c>
      <c r="D4" s="39" t="s">
        <v>638</v>
      </c>
      <c r="G4" s="41" t="s">
        <v>639</v>
      </c>
      <c r="K4" s="43" t="s">
        <v>640</v>
      </c>
    </row>
    <row r="5" spans="3:11" ht="17.25">
      <c r="C5" s="44" t="s">
        <v>641</v>
      </c>
      <c r="D5" s="40" t="s">
        <v>642</v>
      </c>
      <c r="G5" s="41" t="s">
        <v>643</v>
      </c>
      <c r="K5" s="43" t="s">
        <v>644</v>
      </c>
    </row>
    <row r="6" spans="3:11" ht="34.5">
      <c r="C6" s="44" t="s">
        <v>645</v>
      </c>
      <c r="D6" s="40" t="s">
        <v>646</v>
      </c>
      <c r="G6" s="41" t="s">
        <v>647</v>
      </c>
      <c r="K6" s="43" t="s">
        <v>648</v>
      </c>
    </row>
    <row r="7" spans="3:11" ht="34.5">
      <c r="C7" s="44" t="s">
        <v>649</v>
      </c>
      <c r="D7" s="40" t="s">
        <v>650</v>
      </c>
      <c r="G7" s="41" t="s">
        <v>651</v>
      </c>
      <c r="K7" s="43" t="s">
        <v>561</v>
      </c>
    </row>
    <row r="8" spans="3:11" ht="34.5">
      <c r="C8" s="44" t="s">
        <v>652</v>
      </c>
      <c r="D8" s="40" t="s">
        <v>653</v>
      </c>
      <c r="G8" s="41" t="s">
        <v>654</v>
      </c>
      <c r="K8" s="43" t="s">
        <v>655</v>
      </c>
    </row>
    <row r="9" spans="3:11" ht="34.5">
      <c r="C9" s="44" t="s">
        <v>656</v>
      </c>
      <c r="D9" s="40" t="s">
        <v>657</v>
      </c>
      <c r="G9" s="41" t="s">
        <v>658</v>
      </c>
      <c r="K9" s="43" t="s">
        <v>659</v>
      </c>
    </row>
    <row r="10" spans="3:11" ht="51.75">
      <c r="C10" s="44" t="s">
        <v>660</v>
      </c>
      <c r="D10" s="40" t="s">
        <v>661</v>
      </c>
      <c r="G10" s="41" t="s">
        <v>662</v>
      </c>
      <c r="K10" s="43" t="s">
        <v>663</v>
      </c>
    </row>
    <row r="11" spans="3:11" ht="34.5">
      <c r="C11" s="44" t="s">
        <v>664</v>
      </c>
      <c r="D11" s="40" t="s">
        <v>665</v>
      </c>
      <c r="G11" s="41" t="s">
        <v>666</v>
      </c>
      <c r="K11" s="43" t="s">
        <v>430</v>
      </c>
    </row>
    <row r="12" spans="3:11" ht="34.5">
      <c r="C12" s="44" t="s">
        <v>667</v>
      </c>
      <c r="D12" s="40" t="s">
        <v>668</v>
      </c>
      <c r="G12" s="41" t="s">
        <v>669</v>
      </c>
      <c r="K12" s="43" t="s">
        <v>587</v>
      </c>
    </row>
    <row r="13" spans="3:11" ht="34.5">
      <c r="C13" s="44" t="s">
        <v>670</v>
      </c>
      <c r="D13" s="40" t="s">
        <v>671</v>
      </c>
      <c r="G13" s="41" t="s">
        <v>672</v>
      </c>
      <c r="K13" s="43" t="s">
        <v>673</v>
      </c>
    </row>
    <row r="14" spans="3:11" ht="34.5">
      <c r="C14" s="44" t="s">
        <v>674</v>
      </c>
      <c r="D14" s="40" t="s">
        <v>675</v>
      </c>
      <c r="G14" s="41" t="s">
        <v>676</v>
      </c>
      <c r="K14" s="43" t="s">
        <v>677</v>
      </c>
    </row>
    <row r="15" spans="3:11" ht="34.5">
      <c r="C15" s="44" t="s">
        <v>678</v>
      </c>
      <c r="D15" s="40" t="s">
        <v>679</v>
      </c>
      <c r="G15" s="41" t="s">
        <v>680</v>
      </c>
      <c r="K15" s="43" t="s">
        <v>681</v>
      </c>
    </row>
    <row r="16" spans="3:11" ht="51.75">
      <c r="C16" s="44" t="s">
        <v>682</v>
      </c>
      <c r="D16" s="40" t="s">
        <v>683</v>
      </c>
      <c r="G16" s="41" t="s">
        <v>684</v>
      </c>
      <c r="K16" s="43" t="s">
        <v>685</v>
      </c>
    </row>
    <row r="17" spans="3:11" ht="51.75">
      <c r="C17" s="44" t="s">
        <v>686</v>
      </c>
      <c r="D17" s="40" t="s">
        <v>687</v>
      </c>
      <c r="G17" s="42" t="s">
        <v>688</v>
      </c>
      <c r="K17" s="43" t="s">
        <v>604</v>
      </c>
    </row>
    <row r="18" spans="3:11" ht="51.75">
      <c r="C18" s="44" t="s">
        <v>689</v>
      </c>
      <c r="D18" s="40" t="s">
        <v>690</v>
      </c>
      <c r="G18" s="42" t="s">
        <v>691</v>
      </c>
      <c r="K18" s="43" t="s">
        <v>692</v>
      </c>
    </row>
    <row r="19" spans="3:11" ht="17.25">
      <c r="C19" s="44" t="s">
        <v>693</v>
      </c>
      <c r="D19" s="40" t="s">
        <v>694</v>
      </c>
      <c r="G19" s="41" t="s">
        <v>695</v>
      </c>
      <c r="K19" s="43" t="s">
        <v>563</v>
      </c>
    </row>
    <row r="20" spans="3:11" ht="34.5">
      <c r="C20" s="44" t="s">
        <v>696</v>
      </c>
      <c r="D20" s="40" t="s">
        <v>697</v>
      </c>
      <c r="G20" s="41" t="s">
        <v>698</v>
      </c>
      <c r="K20" s="43" t="s">
        <v>699</v>
      </c>
    </row>
    <row r="21" spans="3:11" ht="34.5">
      <c r="D21" s="40" t="s">
        <v>700</v>
      </c>
    </row>
    <row r="22" spans="3:11" ht="34.5">
      <c r="C22" s="4" t="s">
        <v>701</v>
      </c>
      <c r="D22" s="40" t="s">
        <v>702</v>
      </c>
    </row>
    <row r="23" spans="3:11" ht="17.25">
      <c r="C23" s="4" t="s">
        <v>703</v>
      </c>
      <c r="D23" s="40" t="s">
        <v>704</v>
      </c>
      <c r="G23" s="41"/>
    </row>
    <row r="24" spans="3:11" ht="17.25">
      <c r="C24" s="4" t="s">
        <v>9</v>
      </c>
      <c r="D24" s="40" t="s">
        <v>705</v>
      </c>
    </row>
    <row r="25" spans="3:11" ht="34.5">
      <c r="D25" s="40" t="s">
        <v>706</v>
      </c>
    </row>
    <row r="26" spans="3:11" ht="17.25">
      <c r="D26" s="40" t="s">
        <v>707</v>
      </c>
    </row>
    <row r="27" spans="3:11" ht="51.75">
      <c r="C27" s="45" t="s">
        <v>708</v>
      </c>
      <c r="D27" s="40" t="s">
        <v>709</v>
      </c>
    </row>
    <row r="28" spans="3:11" ht="34.5">
      <c r="C28" s="45" t="s">
        <v>710</v>
      </c>
      <c r="D28" s="40" t="s">
        <v>711</v>
      </c>
      <c r="G28" s="41"/>
    </row>
    <row r="29" spans="3:11" ht="51.75">
      <c r="C29" s="45" t="s">
        <v>712</v>
      </c>
      <c r="D29" s="40" t="s">
        <v>713</v>
      </c>
      <c r="G29" s="41"/>
    </row>
    <row r="30" spans="3:11" ht="60">
      <c r="C30" s="45" t="s">
        <v>58</v>
      </c>
      <c r="D30" s="40" t="s">
        <v>714</v>
      </c>
      <c r="G30" s="41"/>
    </row>
    <row r="31" spans="3:11" ht="34.5">
      <c r="C31" s="45" t="s">
        <v>207</v>
      </c>
      <c r="D31" s="40" t="s">
        <v>715</v>
      </c>
      <c r="G31" s="41"/>
    </row>
    <row r="32" spans="3:11" ht="30">
      <c r="C32" s="45" t="s">
        <v>716</v>
      </c>
      <c r="D32" s="40" t="s">
        <v>717</v>
      </c>
      <c r="G32" s="41"/>
    </row>
    <row r="33" spans="3:7" ht="45">
      <c r="C33" s="45" t="s">
        <v>718</v>
      </c>
      <c r="D33" s="40" t="s">
        <v>719</v>
      </c>
    </row>
    <row r="34" spans="3:7" ht="45">
      <c r="C34" s="45" t="s">
        <v>720</v>
      </c>
      <c r="D34" s="40" t="s">
        <v>721</v>
      </c>
      <c r="G34" s="41"/>
    </row>
    <row r="35" spans="3:7" ht="34.5">
      <c r="C35" s="45" t="s">
        <v>194</v>
      </c>
      <c r="D35" s="40" t="s">
        <v>722</v>
      </c>
      <c r="G35" s="41"/>
    </row>
    <row r="36" spans="3:7" ht="17.25">
      <c r="C36" s="45"/>
      <c r="D36" s="40" t="s">
        <v>723</v>
      </c>
      <c r="G36" s="41"/>
    </row>
    <row r="37" spans="3:7" ht="34.5">
      <c r="C37" s="45"/>
      <c r="D37" s="40" t="s">
        <v>724</v>
      </c>
      <c r="G37" s="41"/>
    </row>
    <row r="38" spans="3:7" ht="17.25">
      <c r="C38" s="45"/>
      <c r="D38" s="40" t="s">
        <v>725</v>
      </c>
      <c r="G38" s="41"/>
    </row>
    <row r="39" spans="3:7" ht="45">
      <c r="C39" s="45" t="s">
        <v>726</v>
      </c>
      <c r="D39" s="40" t="s">
        <v>727</v>
      </c>
      <c r="G39" s="41"/>
    </row>
    <row r="40" spans="3:7" ht="34.5">
      <c r="C40" s="45" t="s">
        <v>59</v>
      </c>
      <c r="D40" s="40" t="s">
        <v>728</v>
      </c>
      <c r="G40" s="41"/>
    </row>
    <row r="41" spans="3:7" ht="34.5">
      <c r="C41" s="45" t="s">
        <v>729</v>
      </c>
      <c r="D41" s="40" t="s">
        <v>730</v>
      </c>
    </row>
    <row r="42" spans="3:7" ht="34.5">
      <c r="C42" s="45" t="s">
        <v>731</v>
      </c>
      <c r="D42" s="40" t="s">
        <v>732</v>
      </c>
    </row>
    <row r="43" spans="3:7" ht="34.5">
      <c r="C43" s="45" t="s">
        <v>733</v>
      </c>
      <c r="D43" s="40" t="s">
        <v>734</v>
      </c>
    </row>
    <row r="44" spans="3:7" ht="45">
      <c r="C44" s="45" t="s">
        <v>735</v>
      </c>
      <c r="D44" s="40" t="s">
        <v>736</v>
      </c>
    </row>
    <row r="45" spans="3:7" ht="51.75">
      <c r="C45" s="45" t="s">
        <v>737</v>
      </c>
      <c r="D45" s="40" t="s">
        <v>738</v>
      </c>
    </row>
    <row r="46" spans="3:7" ht="34.5">
      <c r="C46" s="45" t="s">
        <v>739</v>
      </c>
      <c r="D46" s="40" t="s">
        <v>740</v>
      </c>
    </row>
    <row r="47" spans="3:7" ht="34.5">
      <c r="C47" s="45" t="s">
        <v>741</v>
      </c>
      <c r="D47" s="40" t="s">
        <v>742</v>
      </c>
    </row>
    <row r="48" spans="3:7" ht="51.75">
      <c r="C48" s="45" t="s">
        <v>743</v>
      </c>
      <c r="D48" s="40" t="s">
        <v>744</v>
      </c>
    </row>
    <row r="49" spans="3:4" ht="34.5">
      <c r="C49" s="45" t="s">
        <v>745</v>
      </c>
      <c r="D49" s="40" t="s">
        <v>746</v>
      </c>
    </row>
    <row r="50" spans="3:4" ht="51.75">
      <c r="C50" s="45" t="s">
        <v>747</v>
      </c>
      <c r="D50" s="40" t="s">
        <v>748</v>
      </c>
    </row>
    <row r="51" spans="3:4" ht="30">
      <c r="C51" s="45" t="s">
        <v>749</v>
      </c>
      <c r="D51" s="40" t="s">
        <v>750</v>
      </c>
    </row>
    <row r="52" spans="3:4" ht="34.5">
      <c r="C52" s="45" t="s">
        <v>166</v>
      </c>
      <c r="D52" s="40" t="s">
        <v>751</v>
      </c>
    </row>
    <row r="53" spans="3:4" ht="51.75">
      <c r="C53" s="45" t="s">
        <v>752</v>
      </c>
      <c r="D53" s="40" t="s">
        <v>753</v>
      </c>
    </row>
    <row r="54" spans="3:4" ht="34.5">
      <c r="C54" s="45" t="s">
        <v>754</v>
      </c>
      <c r="D54" s="40" t="s">
        <v>755</v>
      </c>
    </row>
    <row r="55" spans="3:4" ht="34.5">
      <c r="C55" s="45" t="s">
        <v>195</v>
      </c>
      <c r="D55" s="40" t="s">
        <v>756</v>
      </c>
    </row>
    <row r="56" spans="3:4" ht="34.5">
      <c r="C56" s="45" t="s">
        <v>208</v>
      </c>
      <c r="D56" s="40" t="s">
        <v>757</v>
      </c>
    </row>
    <row r="57" spans="3:4" ht="34.5">
      <c r="D57" s="40" t="s">
        <v>758</v>
      </c>
    </row>
    <row r="58" spans="3:4" ht="90">
      <c r="C58" s="45" t="s">
        <v>541</v>
      </c>
      <c r="D58" s="40" t="s">
        <v>759</v>
      </c>
    </row>
    <row r="59" spans="3:4" ht="45">
      <c r="C59" s="45" t="s">
        <v>550</v>
      </c>
      <c r="D59" s="40" t="s">
        <v>760</v>
      </c>
    </row>
    <row r="60" spans="3:4" ht="60">
      <c r="C60" s="45" t="s">
        <v>555</v>
      </c>
      <c r="D60" s="40" t="s">
        <v>761</v>
      </c>
    </row>
    <row r="61" spans="3:4" ht="60">
      <c r="C61" s="45" t="s">
        <v>564</v>
      </c>
      <c r="D61" s="40" t="s">
        <v>762</v>
      </c>
    </row>
    <row r="62" spans="3:4" ht="60">
      <c r="C62" s="45" t="s">
        <v>571</v>
      </c>
      <c r="D62" s="40" t="s">
        <v>763</v>
      </c>
    </row>
    <row r="63" spans="3:4" ht="34.5">
      <c r="C63" s="45" t="s">
        <v>576</v>
      </c>
      <c r="D63" s="40" t="s">
        <v>764</v>
      </c>
    </row>
    <row r="64" spans="3:4" ht="30">
      <c r="C64" s="45" t="s">
        <v>582</v>
      </c>
      <c r="D64" s="40" t="s">
        <v>765</v>
      </c>
    </row>
    <row r="65" spans="3:4" ht="34.5">
      <c r="C65" s="45" t="s">
        <v>585</v>
      </c>
      <c r="D65" s="40" t="s">
        <v>766</v>
      </c>
    </row>
    <row r="66" spans="3:4" ht="51.75">
      <c r="C66" s="45" t="s">
        <v>589</v>
      </c>
      <c r="D66" s="40" t="s">
        <v>767</v>
      </c>
    </row>
    <row r="67" spans="3:4" ht="34.5">
      <c r="C67" s="45" t="s">
        <v>209</v>
      </c>
      <c r="D67" s="40" t="s">
        <v>768</v>
      </c>
    </row>
    <row r="68" spans="3:4" ht="45">
      <c r="C68" s="45" t="s">
        <v>594</v>
      </c>
      <c r="D68" s="40" t="s">
        <v>769</v>
      </c>
    </row>
    <row r="69" spans="3:4" ht="30">
      <c r="C69" s="45" t="s">
        <v>597</v>
      </c>
      <c r="D69" s="40" t="s">
        <v>770</v>
      </c>
    </row>
    <row r="70" spans="3:4" ht="60">
      <c r="C70" s="45" t="s">
        <v>600</v>
      </c>
      <c r="D70" s="40" t="s">
        <v>771</v>
      </c>
    </row>
    <row r="71" spans="3:4" ht="45">
      <c r="C71" s="45" t="s">
        <v>603</v>
      </c>
      <c r="D71" s="40" t="s">
        <v>772</v>
      </c>
    </row>
    <row r="72" spans="3:4" ht="34.5">
      <c r="C72" s="45" t="s">
        <v>606</v>
      </c>
      <c r="D72" s="40" t="s">
        <v>773</v>
      </c>
    </row>
    <row r="73" spans="3:4" ht="34.5">
      <c r="C73" s="45" t="s">
        <v>609</v>
      </c>
      <c r="D73" s="40" t="s">
        <v>774</v>
      </c>
    </row>
    <row r="74" spans="3:4" ht="34.5">
      <c r="C74" s="45" t="s">
        <v>611</v>
      </c>
      <c r="D74" s="40" t="s">
        <v>775</v>
      </c>
    </row>
    <row r="75" spans="3:4" ht="60">
      <c r="C75" s="45" t="s">
        <v>614</v>
      </c>
      <c r="D75" s="40" t="s">
        <v>776</v>
      </c>
    </row>
    <row r="76" spans="3:4" ht="60">
      <c r="C76" s="45" t="s">
        <v>615</v>
      </c>
      <c r="D76" s="40" t="s">
        <v>777</v>
      </c>
    </row>
    <row r="77" spans="3:4" ht="34.5">
      <c r="C77" s="45" t="s">
        <v>616</v>
      </c>
      <c r="D77" s="40" t="s">
        <v>778</v>
      </c>
    </row>
    <row r="78" spans="3:4" ht="34.5">
      <c r="C78" s="45" t="s">
        <v>617</v>
      </c>
      <c r="D78" s="40" t="s">
        <v>779</v>
      </c>
    </row>
    <row r="79" spans="3:4" ht="45">
      <c r="C79" s="45" t="s">
        <v>618</v>
      </c>
      <c r="D79" s="40" t="s">
        <v>780</v>
      </c>
    </row>
    <row r="80" spans="3:4" ht="45">
      <c r="C80" s="45" t="s">
        <v>619</v>
      </c>
      <c r="D80" s="40" t="s">
        <v>781</v>
      </c>
    </row>
    <row r="81" spans="3:4" ht="45">
      <c r="C81" s="45" t="s">
        <v>620</v>
      </c>
      <c r="D81" s="40" t="s">
        <v>782</v>
      </c>
    </row>
    <row r="82" spans="3:4" ht="45">
      <c r="C82" s="45" t="s">
        <v>621</v>
      </c>
      <c r="D82" s="40" t="s">
        <v>783</v>
      </c>
    </row>
    <row r="83" spans="3:4" ht="34.5">
      <c r="C83" s="45" t="s">
        <v>167</v>
      </c>
      <c r="D83" s="40" t="s">
        <v>784</v>
      </c>
    </row>
    <row r="84" spans="3:4" ht="30">
      <c r="C84" s="45" t="s">
        <v>622</v>
      </c>
      <c r="D84" s="40" t="s">
        <v>785</v>
      </c>
    </row>
    <row r="85" spans="3:4" ht="34.5">
      <c r="C85" s="45" t="s">
        <v>623</v>
      </c>
      <c r="D85" s="40" t="s">
        <v>786</v>
      </c>
    </row>
    <row r="86" spans="3:4" ht="45">
      <c r="C86" s="45" t="s">
        <v>624</v>
      </c>
      <c r="D86" s="40" t="s">
        <v>787</v>
      </c>
    </row>
    <row r="87" spans="3:4" ht="34.5">
      <c r="C87" s="45" t="s">
        <v>625</v>
      </c>
      <c r="D87" s="40" t="s">
        <v>788</v>
      </c>
    </row>
    <row r="88" spans="3:4" ht="34.5">
      <c r="C88" s="45" t="s">
        <v>626</v>
      </c>
      <c r="D88" s="40" t="s">
        <v>789</v>
      </c>
    </row>
    <row r="89" spans="3:4" ht="51.75">
      <c r="C89" s="45" t="s">
        <v>627</v>
      </c>
      <c r="D89" s="40" t="s">
        <v>790</v>
      </c>
    </row>
    <row r="90" spans="3:4" ht="45">
      <c r="C90" s="45" t="s">
        <v>196</v>
      </c>
      <c r="D90" s="40" t="s">
        <v>791</v>
      </c>
    </row>
    <row r="91" spans="3:4" ht="60">
      <c r="C91" s="45" t="s">
        <v>792</v>
      </c>
      <c r="D91" s="40" t="s">
        <v>793</v>
      </c>
    </row>
    <row r="92" spans="3:4" ht="60">
      <c r="C92" s="45" t="s">
        <v>629</v>
      </c>
      <c r="D92" s="40" t="s">
        <v>794</v>
      </c>
    </row>
    <row r="93" spans="3:4" ht="45">
      <c r="C93" s="45" t="s">
        <v>630</v>
      </c>
      <c r="D93" s="40" t="s">
        <v>795</v>
      </c>
    </row>
    <row r="94" spans="3:4" ht="30">
      <c r="C94" s="45" t="s">
        <v>631</v>
      </c>
      <c r="D94" s="40" t="s">
        <v>796</v>
      </c>
    </row>
    <row r="95" spans="3:4" ht="34.5">
      <c r="C95" s="45" t="s">
        <v>632</v>
      </c>
      <c r="D95" s="40" t="s">
        <v>797</v>
      </c>
    </row>
    <row r="96" spans="3:4" ht="17.25">
      <c r="D96" s="40" t="s">
        <v>798</v>
      </c>
    </row>
    <row r="97" spans="3:4" ht="34.5">
      <c r="D97" s="40" t="s">
        <v>799</v>
      </c>
    </row>
    <row r="98" spans="3:4" ht="34.5">
      <c r="C98" s="43" t="s">
        <v>800</v>
      </c>
      <c r="D98" s="40" t="s">
        <v>801</v>
      </c>
    </row>
    <row r="99" spans="3:4" ht="34.5">
      <c r="C99" s="43" t="s">
        <v>802</v>
      </c>
      <c r="D99" s="40" t="s">
        <v>803</v>
      </c>
    </row>
    <row r="100" spans="3:4" ht="34.5">
      <c r="C100" s="43" t="s">
        <v>804</v>
      </c>
      <c r="D100" s="40" t="s">
        <v>805</v>
      </c>
    </row>
    <row r="101" spans="3:4" ht="34.5">
      <c r="C101" s="43" t="s">
        <v>806</v>
      </c>
      <c r="D101" s="40" t="s">
        <v>807</v>
      </c>
    </row>
    <row r="102" spans="3:4" ht="51.75">
      <c r="C102" s="43" t="s">
        <v>808</v>
      </c>
      <c r="D102" s="40" t="s">
        <v>809</v>
      </c>
    </row>
    <row r="103" spans="3:4" ht="51.75">
      <c r="C103" s="43" t="s">
        <v>810</v>
      </c>
      <c r="D103" s="40" t="s">
        <v>811</v>
      </c>
    </row>
    <row r="104" spans="3:4" ht="34.5">
      <c r="C104" s="43" t="s">
        <v>812</v>
      </c>
      <c r="D104" s="40" t="s">
        <v>813</v>
      </c>
    </row>
    <row r="105" spans="3:4" ht="34.5">
      <c r="C105" s="43" t="s">
        <v>814</v>
      </c>
      <c r="D105" s="40" t="s">
        <v>815</v>
      </c>
    </row>
    <row r="106" spans="3:4" ht="34.5">
      <c r="C106" s="43" t="s">
        <v>816</v>
      </c>
      <c r="D106" s="40" t="s">
        <v>817</v>
      </c>
    </row>
    <row r="107" spans="3:4" ht="34.5">
      <c r="C107" s="43" t="s">
        <v>818</v>
      </c>
      <c r="D107" s="40" t="s">
        <v>819</v>
      </c>
    </row>
    <row r="108" spans="3:4" ht="34.5">
      <c r="C108" s="43" t="s">
        <v>820</v>
      </c>
      <c r="D108" s="40" t="s">
        <v>821</v>
      </c>
    </row>
    <row r="109" spans="3:4" ht="34.5">
      <c r="C109" s="43" t="s">
        <v>822</v>
      </c>
      <c r="D109" s="40" t="s">
        <v>823</v>
      </c>
    </row>
    <row r="110" spans="3:4" ht="34.5">
      <c r="C110" s="43" t="s">
        <v>824</v>
      </c>
      <c r="D110" s="40" t="s">
        <v>825</v>
      </c>
    </row>
    <row r="111" spans="3:4" ht="34.5">
      <c r="C111" s="43" t="s">
        <v>826</v>
      </c>
      <c r="D111" s="40" t="s">
        <v>827</v>
      </c>
    </row>
    <row r="112" spans="3:4" ht="34.5">
      <c r="C112" s="43" t="s">
        <v>828</v>
      </c>
      <c r="D112" s="40" t="s">
        <v>829</v>
      </c>
    </row>
    <row r="113" spans="3:4" ht="51.75">
      <c r="C113" s="43" t="s">
        <v>830</v>
      </c>
      <c r="D113" s="40" t="s">
        <v>831</v>
      </c>
    </row>
    <row r="114" spans="3:4" ht="34.5">
      <c r="C114" s="43" t="s">
        <v>832</v>
      </c>
      <c r="D114" s="40" t="s">
        <v>833</v>
      </c>
    </row>
    <row r="115" spans="3:4" ht="51.75">
      <c r="C115" s="43" t="s">
        <v>834</v>
      </c>
      <c r="D115" s="40" t="s">
        <v>835</v>
      </c>
    </row>
    <row r="116" spans="3:4" ht="17.25">
      <c r="C116" s="43" t="s">
        <v>836</v>
      </c>
      <c r="D116" s="40" t="s">
        <v>837</v>
      </c>
    </row>
    <row r="117" spans="3:4" ht="51.75">
      <c r="C117" s="43" t="s">
        <v>838</v>
      </c>
      <c r="D117" s="40" t="s">
        <v>839</v>
      </c>
    </row>
    <row r="118" spans="3:4" ht="51.75">
      <c r="C118" s="43" t="s">
        <v>840</v>
      </c>
      <c r="D118" s="40" t="s">
        <v>841</v>
      </c>
    </row>
    <row r="119" spans="3:4" ht="34.5">
      <c r="C119" s="43" t="s">
        <v>842</v>
      </c>
      <c r="D119" s="40" t="s">
        <v>843</v>
      </c>
    </row>
    <row r="120" spans="3:4" ht="17.25">
      <c r="C120" s="43" t="s">
        <v>844</v>
      </c>
      <c r="D120" s="40" t="s">
        <v>845</v>
      </c>
    </row>
    <row r="121" spans="3:4" ht="17.25">
      <c r="C121" s="43" t="s">
        <v>846</v>
      </c>
      <c r="D121" s="40" t="s">
        <v>847</v>
      </c>
    </row>
    <row r="122" spans="3:4" ht="17.25">
      <c r="C122" s="43" t="s">
        <v>848</v>
      </c>
      <c r="D122" s="40" t="s">
        <v>849</v>
      </c>
    </row>
    <row r="123" spans="3:4" ht="17.25">
      <c r="C123" s="43" t="s">
        <v>850</v>
      </c>
      <c r="D123" s="40" t="s">
        <v>851</v>
      </c>
    </row>
    <row r="124" spans="3:4" ht="17.25">
      <c r="C124" s="43" t="s">
        <v>852</v>
      </c>
      <c r="D124" s="40" t="s">
        <v>853</v>
      </c>
    </row>
    <row r="125" spans="3:4" ht="34.5">
      <c r="C125" s="43" t="s">
        <v>854</v>
      </c>
      <c r="D125" s="40" t="s">
        <v>855</v>
      </c>
    </row>
    <row r="126" spans="3:4" ht="34.5">
      <c r="C126" s="43" t="s">
        <v>856</v>
      </c>
      <c r="D126" s="40" t="s">
        <v>857</v>
      </c>
    </row>
    <row r="127" spans="3:4" ht="51.75">
      <c r="C127" s="43" t="s">
        <v>858</v>
      </c>
      <c r="D127" s="40" t="s">
        <v>859</v>
      </c>
    </row>
    <row r="128" spans="3:4" ht="17.25">
      <c r="C128" s="43" t="s">
        <v>860</v>
      </c>
      <c r="D128" s="40" t="s">
        <v>861</v>
      </c>
    </row>
    <row r="129" spans="3:4" ht="34.5">
      <c r="C129" s="43" t="s">
        <v>862</v>
      </c>
      <c r="D129" s="40" t="s">
        <v>863</v>
      </c>
    </row>
    <row r="130" spans="3:4" ht="34.5">
      <c r="C130" s="43" t="s">
        <v>864</v>
      </c>
      <c r="D130" s="40" t="s">
        <v>865</v>
      </c>
    </row>
    <row r="131" spans="3:4" ht="34.5">
      <c r="C131" s="43" t="s">
        <v>866</v>
      </c>
      <c r="D131" s="40" t="s">
        <v>867</v>
      </c>
    </row>
    <row r="132" spans="3:4" ht="34.5">
      <c r="C132" s="43" t="s">
        <v>868</v>
      </c>
      <c r="D132" s="40" t="s">
        <v>869</v>
      </c>
    </row>
    <row r="133" spans="3:4" ht="34.5">
      <c r="C133" s="43" t="s">
        <v>870</v>
      </c>
      <c r="D133" s="40" t="s">
        <v>871</v>
      </c>
    </row>
    <row r="134" spans="3:4" ht="34.5">
      <c r="C134" s="43" t="s">
        <v>872</v>
      </c>
      <c r="D134" s="40" t="s">
        <v>873</v>
      </c>
    </row>
    <row r="135" spans="3:4" ht="51.75">
      <c r="C135" s="43" t="s">
        <v>874</v>
      </c>
      <c r="D135" s="40" t="s">
        <v>875</v>
      </c>
    </row>
    <row r="136" spans="3:4" ht="34.5">
      <c r="C136" s="43" t="s">
        <v>876</v>
      </c>
      <c r="D136" s="40" t="s">
        <v>877</v>
      </c>
    </row>
    <row r="137" spans="3:4" ht="34.5">
      <c r="C137" s="43" t="s">
        <v>878</v>
      </c>
      <c r="D137" s="40" t="s">
        <v>879</v>
      </c>
    </row>
    <row r="138" spans="3:4" ht="34.5">
      <c r="C138" s="43" t="s">
        <v>880</v>
      </c>
      <c r="D138" s="40" t="s">
        <v>881</v>
      </c>
    </row>
    <row r="139" spans="3:4" ht="51.75">
      <c r="C139" s="43" t="s">
        <v>882</v>
      </c>
      <c r="D139" s="40" t="s">
        <v>883</v>
      </c>
    </row>
    <row r="140" spans="3:4" ht="34.5">
      <c r="C140" s="43" t="s">
        <v>884</v>
      </c>
      <c r="D140" s="40" t="s">
        <v>885</v>
      </c>
    </row>
    <row r="141" spans="3:4" ht="17.25">
      <c r="C141" s="43" t="s">
        <v>886</v>
      </c>
      <c r="D141" s="40" t="s">
        <v>887</v>
      </c>
    </row>
    <row r="142" spans="3:4" ht="17.25">
      <c r="C142" s="43" t="s">
        <v>888</v>
      </c>
      <c r="D142" s="40" t="s">
        <v>889</v>
      </c>
    </row>
    <row r="143" spans="3:4" ht="34.5">
      <c r="C143" s="43" t="s">
        <v>890</v>
      </c>
      <c r="D143" s="40" t="s">
        <v>891</v>
      </c>
    </row>
    <row r="144" spans="3:4" ht="34.5">
      <c r="C144" s="43" t="s">
        <v>892</v>
      </c>
      <c r="D144" s="40" t="s">
        <v>893</v>
      </c>
    </row>
    <row r="145" spans="3:4" ht="34.5">
      <c r="C145" s="43" t="s">
        <v>894</v>
      </c>
      <c r="D145" s="40" t="s">
        <v>895</v>
      </c>
    </row>
    <row r="146" spans="3:4" ht="17.25">
      <c r="C146" s="43" t="s">
        <v>896</v>
      </c>
      <c r="D146" s="40" t="s">
        <v>897</v>
      </c>
    </row>
    <row r="147" spans="3:4" ht="34.5">
      <c r="C147" s="43" t="s">
        <v>898</v>
      </c>
      <c r="D147" s="40" t="s">
        <v>899</v>
      </c>
    </row>
    <row r="148" spans="3:4" ht="34.5">
      <c r="C148" s="43" t="s">
        <v>900</v>
      </c>
      <c r="D148" s="40" t="s">
        <v>901</v>
      </c>
    </row>
    <row r="149" spans="3:4" ht="34.5">
      <c r="C149" s="43" t="s">
        <v>902</v>
      </c>
      <c r="D149" s="40" t="s">
        <v>903</v>
      </c>
    </row>
    <row r="150" spans="3:4" ht="34.5">
      <c r="C150" s="43" t="s">
        <v>904</v>
      </c>
      <c r="D150" s="40" t="s">
        <v>905</v>
      </c>
    </row>
    <row r="151" spans="3:4" ht="51.75">
      <c r="C151" s="43" t="s">
        <v>906</v>
      </c>
      <c r="D151" s="40" t="s">
        <v>907</v>
      </c>
    </row>
    <row r="152" spans="3:4" ht="34.5">
      <c r="C152" s="43" t="s">
        <v>908</v>
      </c>
      <c r="D152" s="40" t="s">
        <v>909</v>
      </c>
    </row>
    <row r="153" spans="3:4" ht="34.5">
      <c r="C153" s="43" t="s">
        <v>910</v>
      </c>
      <c r="D153" s="40" t="s">
        <v>911</v>
      </c>
    </row>
    <row r="154" spans="3:4" ht="34.5">
      <c r="C154" s="43" t="s">
        <v>912</v>
      </c>
      <c r="D154" s="40" t="s">
        <v>913</v>
      </c>
    </row>
    <row r="155" spans="3:4" ht="34.5">
      <c r="C155" s="43" t="s">
        <v>914</v>
      </c>
      <c r="D155" s="40" t="s">
        <v>915</v>
      </c>
    </row>
    <row r="156" spans="3:4" ht="34.5">
      <c r="C156" s="43" t="s">
        <v>916</v>
      </c>
      <c r="D156" s="40" t="s">
        <v>917</v>
      </c>
    </row>
    <row r="157" spans="3:4" ht="34.5">
      <c r="C157" s="43" t="s">
        <v>918</v>
      </c>
      <c r="D157" s="40" t="s">
        <v>919</v>
      </c>
    </row>
    <row r="158" spans="3:4" ht="34.5">
      <c r="C158" s="43" t="s">
        <v>920</v>
      </c>
      <c r="D158" s="40" t="s">
        <v>921</v>
      </c>
    </row>
    <row r="159" spans="3:4" ht="34.5">
      <c r="C159" s="43" t="s">
        <v>922</v>
      </c>
      <c r="D159" s="40" t="s">
        <v>923</v>
      </c>
    </row>
    <row r="160" spans="3:4" ht="34.5">
      <c r="C160" s="43" t="s">
        <v>924</v>
      </c>
      <c r="D160" s="40" t="s">
        <v>925</v>
      </c>
    </row>
    <row r="161" spans="3:4" ht="51.75">
      <c r="C161" s="43" t="s">
        <v>926</v>
      </c>
      <c r="D161" s="40" t="s">
        <v>927</v>
      </c>
    </row>
    <row r="162" spans="3:4" ht="34.5">
      <c r="C162" s="43" t="s">
        <v>928</v>
      </c>
      <c r="D162" s="40" t="s">
        <v>929</v>
      </c>
    </row>
    <row r="163" spans="3:4" ht="34.5">
      <c r="C163" s="43" t="s">
        <v>930</v>
      </c>
      <c r="D163" s="40" t="s">
        <v>931</v>
      </c>
    </row>
    <row r="164" spans="3:4" ht="34.5">
      <c r="C164" s="43" t="s">
        <v>932</v>
      </c>
      <c r="D164" s="40" t="s">
        <v>933</v>
      </c>
    </row>
    <row r="165" spans="3:4" ht="34.5">
      <c r="C165" s="43" t="s">
        <v>934</v>
      </c>
      <c r="D165" s="40" t="s">
        <v>935</v>
      </c>
    </row>
    <row r="166" spans="3:4" ht="34.5">
      <c r="C166" s="43" t="s">
        <v>936</v>
      </c>
      <c r="D166" s="40" t="s">
        <v>937</v>
      </c>
    </row>
    <row r="167" spans="3:4" ht="34.5">
      <c r="C167" s="43" t="s">
        <v>938</v>
      </c>
      <c r="D167" s="40" t="s">
        <v>939</v>
      </c>
    </row>
    <row r="168" spans="3:4" ht="51.75">
      <c r="C168" s="43" t="s">
        <v>940</v>
      </c>
      <c r="D168" s="40" t="s">
        <v>941</v>
      </c>
    </row>
    <row r="169" spans="3:4" ht="34.5">
      <c r="C169" s="43" t="s">
        <v>942</v>
      </c>
      <c r="D169" s="40" t="s">
        <v>943</v>
      </c>
    </row>
    <row r="170" spans="3:4" ht="17.25">
      <c r="C170" s="43" t="s">
        <v>944</v>
      </c>
      <c r="D170" s="40" t="s">
        <v>945</v>
      </c>
    </row>
    <row r="171" spans="3:4" ht="34.5">
      <c r="C171" s="43" t="s">
        <v>946</v>
      </c>
      <c r="D171" s="40" t="s">
        <v>947</v>
      </c>
    </row>
    <row r="172" spans="3:4" ht="17.25">
      <c r="C172" s="43" t="s">
        <v>948</v>
      </c>
      <c r="D172" s="40" t="s">
        <v>949</v>
      </c>
    </row>
    <row r="173" spans="3:4">
      <c r="C173" s="43" t="s">
        <v>950</v>
      </c>
    </row>
    <row r="174" spans="3:4">
      <c r="C174" s="43" t="s">
        <v>951</v>
      </c>
    </row>
    <row r="175" spans="3:4">
      <c r="C175" s="43" t="s">
        <v>952</v>
      </c>
    </row>
    <row r="176" spans="3:4">
      <c r="C176" s="43" t="s">
        <v>953</v>
      </c>
    </row>
    <row r="177" spans="3:3">
      <c r="C177" s="43" t="s">
        <v>954</v>
      </c>
    </row>
    <row r="178" spans="3:3">
      <c r="C178" s="43" t="s">
        <v>955</v>
      </c>
    </row>
    <row r="179" spans="3:3">
      <c r="C179" s="43" t="s">
        <v>956</v>
      </c>
    </row>
    <row r="180" spans="3:3">
      <c r="C180" s="43" t="s">
        <v>957</v>
      </c>
    </row>
    <row r="181" spans="3:3">
      <c r="C181" s="43" t="s">
        <v>958</v>
      </c>
    </row>
    <row r="182" spans="3:3">
      <c r="C182" s="43" t="s">
        <v>959</v>
      </c>
    </row>
    <row r="183" spans="3:3">
      <c r="C183" s="43" t="s">
        <v>960</v>
      </c>
    </row>
    <row r="184" spans="3:3">
      <c r="C184" s="43" t="s">
        <v>961</v>
      </c>
    </row>
    <row r="185" spans="3:3">
      <c r="C185" s="43" t="s">
        <v>962</v>
      </c>
    </row>
    <row r="186" spans="3:3">
      <c r="C186" s="43" t="s">
        <v>963</v>
      </c>
    </row>
    <row r="187" spans="3:3">
      <c r="C187" s="43" t="s">
        <v>964</v>
      </c>
    </row>
    <row r="188" spans="3:3">
      <c r="C188" s="43" t="s">
        <v>965</v>
      </c>
    </row>
    <row r="189" spans="3:3">
      <c r="C189" s="43" t="s">
        <v>966</v>
      </c>
    </row>
    <row r="190" spans="3:3">
      <c r="C190" s="43" t="s">
        <v>967</v>
      </c>
    </row>
    <row r="191" spans="3:3">
      <c r="C191" s="43" t="s">
        <v>968</v>
      </c>
    </row>
    <row r="192" spans="3:3">
      <c r="C192" s="43" t="s">
        <v>969</v>
      </c>
    </row>
    <row r="193" spans="3:3">
      <c r="C193" s="43" t="s">
        <v>970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C48151-BCE3-48FD-857B-65440F40F9EE}">
  <ds:schemaRefs>
    <ds:schemaRef ds:uri="http://schemas.microsoft.com/sharepoint/v3/contenttype/forms"/>
  </ds:schemaRefs>
</ds:datastoreItem>
</file>

<file path=customXml/itemProps2.xml><?xml version="1.0" encoding="utf-8"?>
<ds:datastoreItem xmlns:ds="http://schemas.openxmlformats.org/officeDocument/2006/customXml" ds:itemID="{EAD7F4D0-A4B8-45CD-968D-85AFDABE8619}">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3.xml><?xml version="1.0" encoding="utf-8"?>
<ds:datastoreItem xmlns:ds="http://schemas.openxmlformats.org/officeDocument/2006/customXml" ds:itemID="{D4347EA2-F01D-4401-A391-FD0546D24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PLAN DE ACCION</vt:lpstr>
      <vt:lpstr>IN-PEI GES-GDO-001</vt:lpstr>
      <vt:lpstr>IN-PEI GES-GDO-002</vt:lpstr>
      <vt:lpstr>lista indicadores</vt:lpstr>
      <vt:lpstr>Hoja1</vt:lpstr>
      <vt:lpstr>'IN-PEI GES-GDO-001'!Área_de_impresión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peña</cp:lastModifiedBy>
  <cp:revision/>
  <dcterms:created xsi:type="dcterms:W3CDTF">2021-01-29T16:02:32Z</dcterms:created>
  <dcterms:modified xsi:type="dcterms:W3CDTF">2022-11-01T18:07:43Z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