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yuyuc\Downloads\"/>
    </mc:Choice>
  </mc:AlternateContent>
  <xr:revisionPtr revIDLastSave="0" documentId="13_ncr:1_{BA3A3556-A390-4AAE-8EB3-03A8D11C0840}" xr6:coauthVersionLast="45" xr6:coauthVersionMax="47" xr10:uidLastSave="{00000000-0000-0000-0000-000000000000}"/>
  <bookViews>
    <workbookView xWindow="-120" yWindow="-120" windowWidth="29040" windowHeight="15840" xr2:uid="{00000000-000D-0000-FFFF-FFFF00000000}"/>
  </bookViews>
  <sheets>
    <sheet name="PLAN DE ACCION" sheetId="7" r:id="rId1"/>
    <sheet name="IN-PEI-SEG-001" sheetId="16" r:id="rId2"/>
    <sheet name="IN-PEI-SEG-002" sheetId="17" r:id="rId3"/>
    <sheet name="Hoja1" sheetId="12" state="hidden" r:id="rId4"/>
    <sheet name="lista" sheetId="15" state="hidden" r:id="rId5"/>
  </sheets>
  <externalReferences>
    <externalReference r:id="rId6"/>
    <externalReference r:id="rId7"/>
  </externalReferences>
  <definedNames>
    <definedName name="_100.000_aportes_realizados_en_la_plataforma__Bogotá_Abierta">#REF!</definedName>
    <definedName name="_100__del_marco_de_gestión_de_TI___Arquitectura_empresarial_implementado">#REF!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1">'IN-PEI-SEG-001'!$A$1:$X$62</definedName>
    <definedName name="_xlnm.Print_Area" localSheetId="2">'IN-PEI-SEG-002'!$A$1:$X$61</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eriodicidadindicador">[1]Hoja1!$D$1:$D$4</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4" i="17" l="1"/>
  <c r="D33" i="17"/>
  <c r="D32" i="17"/>
  <c r="E31" i="17"/>
  <c r="D31" i="17"/>
  <c r="C31" i="17"/>
  <c r="E31" i="16"/>
  <c r="D31" i="16"/>
  <c r="AP76" i="7" l="1"/>
  <c r="AJ73" i="7"/>
  <c r="K73" i="7"/>
  <c r="K105" i="7"/>
  <c r="K101" i="7"/>
  <c r="K97" i="7"/>
  <c r="K77" i="7"/>
  <c r="AN50" i="7"/>
  <c r="AR26" i="7"/>
  <c r="K109" i="7" l="1"/>
  <c r="K93" i="7"/>
  <c r="AJ93" i="7"/>
  <c r="AP104" i="7"/>
  <c r="AP103" i="7"/>
  <c r="AP102" i="7"/>
  <c r="AP101" i="7"/>
  <c r="AJ101" i="7"/>
  <c r="AP100" i="7"/>
  <c r="AP99" i="7"/>
  <c r="AP98" i="7"/>
  <c r="AP97" i="7"/>
  <c r="AJ97" i="7"/>
  <c r="AP96" i="7"/>
  <c r="AP95" i="7"/>
  <c r="AP94" i="7"/>
  <c r="AP93" i="7"/>
  <c r="AP108" i="7"/>
  <c r="AP107" i="7"/>
  <c r="AP106" i="7"/>
  <c r="AP105" i="7"/>
  <c r="AJ105" i="7"/>
  <c r="O58" i="7"/>
  <c r="AP92" i="7"/>
  <c r="AP91" i="7"/>
  <c r="AP90" i="7"/>
  <c r="AP89" i="7"/>
  <c r="AJ89" i="7"/>
  <c r="K89" i="7"/>
  <c r="AP88" i="7"/>
  <c r="AP87" i="7"/>
  <c r="AP86" i="7"/>
  <c r="AP85" i="7"/>
  <c r="AJ85" i="7"/>
  <c r="K85" i="7"/>
  <c r="O38" i="7"/>
  <c r="O42" i="7"/>
  <c r="O46" i="7"/>
  <c r="AN38" i="7"/>
  <c r="K81" i="7"/>
  <c r="O34" i="7"/>
  <c r="AQ85" i="7" l="1"/>
  <c r="AQ105" i="7"/>
  <c r="AQ93" i="7"/>
  <c r="AQ101" i="7"/>
  <c r="AQ97" i="7"/>
  <c r="AQ89" i="7"/>
  <c r="O30" i="7" l="1"/>
  <c r="AN26" i="7" l="1"/>
  <c r="O26" i="7"/>
  <c r="AJ81" i="7" l="1"/>
  <c r="AP112" i="7" l="1"/>
  <c r="AP111" i="7"/>
  <c r="AP110" i="7"/>
  <c r="AP109" i="7"/>
  <c r="AJ109" i="7"/>
  <c r="AP84" i="7"/>
  <c r="AP83" i="7"/>
  <c r="AP82" i="7"/>
  <c r="AP81" i="7"/>
  <c r="AP79" i="7"/>
  <c r="AP78" i="7"/>
  <c r="AJ77" i="7"/>
  <c r="AP75" i="7"/>
  <c r="AP74" i="7"/>
  <c r="AR61" i="7"/>
  <c r="AR60" i="7"/>
  <c r="AR59" i="7"/>
  <c r="AR58" i="7"/>
  <c r="AN58" i="7"/>
  <c r="AR57" i="7"/>
  <c r="AR56" i="7"/>
  <c r="AR55" i="7"/>
  <c r="AR54" i="7"/>
  <c r="AN54" i="7"/>
  <c r="AR53" i="7"/>
  <c r="AR52" i="7"/>
  <c r="AR50" i="7"/>
  <c r="AR49" i="7"/>
  <c r="AR48" i="7"/>
  <c r="AR47" i="7"/>
  <c r="AR46" i="7"/>
  <c r="AN46" i="7"/>
  <c r="AR45" i="7"/>
  <c r="AR44" i="7"/>
  <c r="AR43" i="7"/>
  <c r="AR42" i="7"/>
  <c r="AN42" i="7"/>
  <c r="AR41" i="7"/>
  <c r="AR40" i="7"/>
  <c r="AR39" i="7"/>
  <c r="AR38" i="7"/>
  <c r="AR37" i="7"/>
  <c r="AR36" i="7"/>
  <c r="AR35" i="7"/>
  <c r="AR34" i="7"/>
  <c r="AN34" i="7"/>
  <c r="AR33" i="7"/>
  <c r="AR32" i="7"/>
  <c r="AR31" i="7"/>
  <c r="AR30" i="7"/>
  <c r="AN30" i="7"/>
  <c r="AR29" i="7"/>
  <c r="AR28" i="7"/>
  <c r="AR27" i="7"/>
  <c r="AQ73" i="7" l="1"/>
  <c r="AQ81" i="7"/>
  <c r="AQ109" i="7"/>
  <c r="AQ77" i="7"/>
  <c r="AS54" i="7"/>
  <c r="AS46" i="7"/>
  <c r="AS30" i="7"/>
  <c r="AS34" i="7"/>
  <c r="AS38" i="7"/>
  <c r="AS26" i="7"/>
  <c r="AS42" i="7"/>
  <c r="AS50" i="7"/>
  <c r="AS58" i="7"/>
  <c r="AQ113" i="7" l="1"/>
  <c r="AS62" i="7"/>
  <c r="R117" i="7" l="1"/>
</calcChain>
</file>

<file path=xl/sharedStrings.xml><?xml version="1.0" encoding="utf-8"?>
<sst xmlns="http://schemas.openxmlformats.org/spreadsheetml/2006/main" count="1303" uniqueCount="855">
  <si>
    <t>PLANEACIÓN</t>
  </si>
  <si>
    <t>CÓDIGO</t>
  </si>
  <si>
    <t>E-PLA-FT-003</t>
  </si>
  <si>
    <t>VERSIÓN</t>
  </si>
  <si>
    <t>FORMULACIÓN Y SEGUIMIENTO DEL PLAN DE ACCIÓN</t>
  </si>
  <si>
    <t>PÁGINA</t>
  </si>
  <si>
    <t>1 DE 1</t>
  </si>
  <si>
    <t>VIGENTE DESDE</t>
  </si>
  <si>
    <t xml:space="preserve">Fecha: </t>
  </si>
  <si>
    <t>Vigencia del plan:</t>
  </si>
  <si>
    <t>Tipo de reporte:</t>
  </si>
  <si>
    <t>2.Modificación a la formulación</t>
  </si>
  <si>
    <t xml:space="preserve">Subdirección / Oficina: </t>
  </si>
  <si>
    <t>Oficina de control interno</t>
  </si>
  <si>
    <t>Proceso:</t>
  </si>
  <si>
    <t>Seguimiento y Control</t>
  </si>
  <si>
    <t>Recursos:</t>
  </si>
  <si>
    <t>Humanos, físicos, financieros, tecnológicos e institucionales</t>
  </si>
  <si>
    <t>ACCIONES ESTRATÉGICAS - PLAN DE ACCIÓN</t>
  </si>
  <si>
    <t>FORMULACIÓN</t>
  </si>
  <si>
    <t>PROGRAMACIÓN MENSUAL</t>
  </si>
  <si>
    <t>SEGUIMIENTO</t>
  </si>
  <si>
    <t>PLAN ESTRATEGICO INSTITUCIONAL</t>
  </si>
  <si>
    <t>PLAN DE ACCION INSTITUCIONAL</t>
  </si>
  <si>
    <t>Peso de las actividades</t>
  </si>
  <si>
    <t xml:space="preserve">Enero </t>
  </si>
  <si>
    <t>Febrero</t>
  </si>
  <si>
    <t>Marzo</t>
  </si>
  <si>
    <t>Abril</t>
  </si>
  <si>
    <t>Mayo</t>
  </si>
  <si>
    <t>Junio</t>
  </si>
  <si>
    <t>Julio</t>
  </si>
  <si>
    <t>Agosto</t>
  </si>
  <si>
    <t>Septiembre</t>
  </si>
  <si>
    <t>Octubre</t>
  </si>
  <si>
    <t>Noviembre</t>
  </si>
  <si>
    <t>Diciembre</t>
  </si>
  <si>
    <t>Subtotal ejecutado
(Actividades)</t>
  </si>
  <si>
    <t>Objetivo Estratégico</t>
  </si>
  <si>
    <t>Estrategia</t>
  </si>
  <si>
    <t>Iniciativa estratégica</t>
  </si>
  <si>
    <t>Definicion de iniciativa</t>
  </si>
  <si>
    <t>Criterios minimos de calidad</t>
  </si>
  <si>
    <t>Codigo de la actividad</t>
  </si>
  <si>
    <t>Acciones</t>
  </si>
  <si>
    <t>Meta</t>
  </si>
  <si>
    <t>Producto</t>
  </si>
  <si>
    <t>Plan institucional Decreto 612 al que pertenece la actividad</t>
  </si>
  <si>
    <t>Fecha Inicio</t>
  </si>
  <si>
    <t>Fecha Final</t>
  </si>
  <si>
    <t>Área/grupo/ equipo de trabajo responsable</t>
  </si>
  <si>
    <t>Descripción de actividades desarrolladas</t>
  </si>
  <si>
    <t>Soportes  (Actas de  Asistencia, Informes, Estudios, Informes de Convenios, etc.)</t>
  </si>
  <si>
    <t>Limitantes</t>
  </si>
  <si>
    <t>% Avance por trimestre</t>
  </si>
  <si>
    <t>% Avance Ejecución Anual</t>
  </si>
  <si>
    <t>Desg</t>
  </si>
  <si>
    <t>Suma</t>
  </si>
  <si>
    <t>Prog</t>
  </si>
  <si>
    <t>Ejec</t>
  </si>
  <si>
    <t>Desarrollo de estrategias para el fortalecimiento de las capacidades físicas, tecnológicas, administrativas, operativas y mejoramiento del desempeño institucional para enfrentar las necesidades del IDIPRON en el siglo XXI.</t>
  </si>
  <si>
    <t>Fortalecimiento de la gestión institucional a través del autocontrol y la evaluación independiente de los procesos</t>
  </si>
  <si>
    <t>Evaluar la gestión de los procesos del IDIPRON y la implementación del MIPG generando valor agregado</t>
  </si>
  <si>
    <t>Consolidar y presentar los resultados de la evaluación de la gestión institucional y la implementación del MIPG, con el fin de proveer herramientas de juicio para la toma de decisiones y recomendaciones de mejora para los líderes de proceso y la alta dirección.</t>
  </si>
  <si>
    <t>Aprobar el PAA ante Comité de Coordonación de Control Interno
Realizar y presentar los resultados de las  Auditorias Internas, Seguimientos e informes de ley.</t>
  </si>
  <si>
    <t>PAI-SYG-2022-01</t>
  </si>
  <si>
    <t>Elaborar y ejecutar el  Plan Anual de Auditorias 2022, aprobado en Comité de Coordinación de Control Interno.</t>
  </si>
  <si>
    <t>100% de ejecución del plan de auditoria</t>
  </si>
  <si>
    <t xml:space="preserve">Informes de Auditoria, 
Informes de seguimientos
e Informes de Ley y actas de reunión
</t>
  </si>
  <si>
    <t>No aplica</t>
  </si>
  <si>
    <t>Oficina de Control Interno</t>
  </si>
  <si>
    <r>
      <rPr>
        <b/>
        <i/>
        <sz val="12"/>
        <color rgb="FF808080"/>
        <rFont val="Arial"/>
        <family val="2"/>
      </rPr>
      <t>1.	Primer Trimestre:
1.</t>
    </r>
    <r>
      <rPr>
        <sz val="12"/>
        <color rgb="FF808080"/>
        <rFont val="Arial"/>
        <family val="2"/>
      </rPr>
      <t>Se presentó y aprobó en el marco del Comité  de Coordinación de Control Interno el Plan Anual de Auditoria 2022, el cual fue elaborado teniendo en cuenta aspectos tales como:
a. Determinar prioridades para la asignación de recursos de auditoría interna.
b. Examinar las unidades y/o procesos auditables.
c. Identificar aquellos aspectos que presentan un alto nivel de riesgo o criticidad, entre otros.</t>
    </r>
    <r>
      <rPr>
        <b/>
        <i/>
        <sz val="12"/>
        <color rgb="FF808080"/>
        <rFont val="Arial"/>
        <family val="2"/>
      </rPr>
      <t xml:space="preserve"> </t>
    </r>
    <r>
      <rPr>
        <sz val="12"/>
        <color rgb="FF808080"/>
        <rFont val="Arial"/>
        <family val="2"/>
      </rPr>
      <t xml:space="preserve">El CICCI fue realizado el 10 de febrero de 2022 .
</t>
    </r>
    <r>
      <rPr>
        <b/>
        <i/>
        <sz val="12"/>
        <color rgb="FF808080"/>
        <rFont val="Arial"/>
        <family val="2"/>
      </rPr>
      <t xml:space="preserve">
2. </t>
    </r>
    <r>
      <rPr>
        <sz val="12"/>
        <color rgb="FF808080"/>
        <rFont val="Arial"/>
        <family val="2"/>
      </rPr>
      <t xml:space="preserve">Se dio cumplimiento al PAA 2022, a través de la realización de las Auditorías Internas (1) , Seguimientos (2) e Informes de ley (8) programados para este periodo evaluado. Lo anterior realizado en cumplimiento al PAA 2022, de conformidad con los procedimientos de la OCI, Programas de auditoria por cada proceso auditado y aplicabilidad de la normatividad legal vigente, se precisa que para esta activadad las fechas de presentación de los Informes de Auditoria, Seguimientos e Informes de Ley, se encuentran descritas al frente de cada informe relacionado en la columna soportes. 
</t>
    </r>
    <r>
      <rPr>
        <b/>
        <i/>
        <sz val="12"/>
        <color rgb="FF808080"/>
        <rFont val="Arial"/>
        <family val="2"/>
      </rPr>
      <t xml:space="preserve">
</t>
    </r>
    <r>
      <rPr>
        <sz val="12"/>
        <color rgb="FF808080"/>
        <rFont val="Arial"/>
        <family val="2"/>
      </rPr>
      <t xml:space="preserve">Frente a la Meta Propuesta se obtuvo un cumplimiento general del 25% realizando las actividades propuestas en el Plan Anual de Auditoria 2022 durante el periodo evaluado. 
</t>
    </r>
  </si>
  <si>
    <r>
      <rPr>
        <b/>
        <i/>
        <sz val="12"/>
        <color rgb="FF808080"/>
        <rFont val="Arial"/>
        <family val="2"/>
      </rPr>
      <t>Primer Trimestre: 
1. Acta de Comité</t>
    </r>
    <r>
      <rPr>
        <i/>
        <sz val="12"/>
        <color rgb="FF808080"/>
        <rFont val="Arial"/>
        <family val="2"/>
      </rPr>
      <t xml:space="preserve"> del 10 de febrero de 2022. 
</t>
    </r>
    <r>
      <rPr>
        <b/>
        <i/>
        <sz val="12"/>
        <color rgb="FF808080"/>
        <rFont val="Arial"/>
        <family val="2"/>
      </rPr>
      <t>2. Auditorias:</t>
    </r>
    <r>
      <rPr>
        <i/>
        <sz val="12"/>
        <color rgb="FF808080"/>
        <rFont val="Arial"/>
        <family val="2"/>
      </rPr>
      <t xml:space="preserve"> 
* ATENCION A LA CIUDADANIA (PQRS): </t>
    </r>
    <r>
      <rPr>
        <b/>
        <i/>
        <sz val="12"/>
        <color rgb="FF808080"/>
        <rFont val="Arial"/>
        <family val="2"/>
      </rPr>
      <t xml:space="preserve">Entregado el 31 de marzo de 2022. 
3. Seguimientos:
</t>
    </r>
    <r>
      <rPr>
        <i/>
        <sz val="12"/>
        <color rgb="FF808080"/>
        <rFont val="Arial"/>
        <family val="2"/>
      </rPr>
      <t xml:space="preserve">*REPORTE Y SEGUIMIENTO AL PLAN DE ACCIÓN Y PLAN ANUAL DE AUDITORIAS OCI- Elaborado 1er trimestre y PAA mensual.
</t>
    </r>
    <r>
      <rPr>
        <b/>
        <i/>
        <sz val="12"/>
        <color rgb="FF808080"/>
        <rFont val="Arial"/>
        <family val="2"/>
      </rPr>
      <t>4. Informes de Ley:</t>
    </r>
    <r>
      <rPr>
        <i/>
        <sz val="12"/>
        <color rgb="FF808080"/>
        <rFont val="Arial"/>
        <family val="2"/>
      </rPr>
      <t xml:space="preserve"> 
* INFORME DE CUMPLIMIENTO DE LA NORMATIVIDAD RELACIONADA CON EL LICENCIAMIENTO DE SOFTWARE Y HARDWARE (DNDA) - </t>
    </r>
    <r>
      <rPr>
        <b/>
        <i/>
        <sz val="12"/>
        <color rgb="FF808080"/>
        <rFont val="Arial"/>
        <family val="2"/>
      </rPr>
      <t xml:space="preserve">Presentado el 14 de marzo de 2022
</t>
    </r>
    <r>
      <rPr>
        <i/>
        <sz val="12"/>
        <color rgb="FF808080"/>
        <rFont val="Arial"/>
        <family val="2"/>
      </rPr>
      <t xml:space="preserve">* METAS PLAN DE DESARROLLO Decreto 807 de 2019 -- </t>
    </r>
    <r>
      <rPr>
        <b/>
        <i/>
        <sz val="12"/>
        <color rgb="FF808080"/>
        <rFont val="Arial"/>
        <family val="2"/>
      </rPr>
      <t xml:space="preserve">Presentado el 30 de enero de 2022
</t>
    </r>
    <r>
      <rPr>
        <i/>
        <sz val="12"/>
        <color rgb="FF808080"/>
        <rFont val="Arial"/>
        <family val="2"/>
      </rPr>
      <t xml:space="preserve">* AUSTERIDAD EN EL GASTO PUBLICO - </t>
    </r>
    <r>
      <rPr>
        <b/>
        <i/>
        <sz val="12"/>
        <color rgb="FF808080"/>
        <rFont val="Arial"/>
        <family val="2"/>
      </rPr>
      <t xml:space="preserve">Presentado el 25 de febrero de 2022
</t>
    </r>
    <r>
      <rPr>
        <i/>
        <sz val="12"/>
        <color rgb="FF808080"/>
        <rFont val="Arial"/>
        <family val="2"/>
      </rPr>
      <t xml:space="preserve">* FURAG II- </t>
    </r>
    <r>
      <rPr>
        <b/>
        <i/>
        <sz val="12"/>
        <color rgb="FF808080"/>
        <rFont val="Arial"/>
        <family val="2"/>
      </rPr>
      <t xml:space="preserve">Presentado el 2 de marzo de 2022
</t>
    </r>
    <r>
      <rPr>
        <i/>
        <sz val="12"/>
        <color rgb="FF808080"/>
        <rFont val="Arial"/>
        <family val="2"/>
      </rPr>
      <t xml:space="preserve">*EVALUACIÓN DE GESTION POR PROCESOS- </t>
    </r>
    <r>
      <rPr>
        <b/>
        <i/>
        <sz val="12"/>
        <color rgb="FF808080"/>
        <rFont val="Arial"/>
        <family val="2"/>
      </rPr>
      <t xml:space="preserve">Presentado el 31 de enero de 2022
</t>
    </r>
    <r>
      <rPr>
        <i/>
        <sz val="12"/>
        <color rgb="FF808080"/>
        <rFont val="Arial"/>
        <family val="2"/>
      </rPr>
      <t xml:space="preserve">* INFORME SISTEMA DE CONTROL INTERNO CONTABLE (Resol 357/2008 CGN) - Presentado del 28 de febrero de 2022
* INFORME DE DEFENSA JURÍDICA (ACCIONES DE REPETICIÓN - CONCILIACIÓN) DECRETO 1069 DE 2015.ART. 2.2.3.4.1.14. - Presentado el 10 de marzo de 2022.
* DIRECTIVA 008 DE 2021- </t>
    </r>
    <r>
      <rPr>
        <b/>
        <i/>
        <sz val="12"/>
        <color rgb="FF808080"/>
        <rFont val="Arial"/>
        <family val="2"/>
      </rPr>
      <t xml:space="preserve">Presentado el 25 de febrero de 2022
</t>
    </r>
  </si>
  <si>
    <t xml:space="preserve">No hubo limitantes </t>
  </si>
  <si>
    <r>
      <rPr>
        <b/>
        <i/>
        <sz val="12"/>
        <color rgb="FF808080"/>
        <rFont val="Arial"/>
        <family val="2"/>
      </rPr>
      <t xml:space="preserve">Segundo Trimestre: 
</t>
    </r>
    <r>
      <rPr>
        <sz val="12"/>
        <color rgb="FF808080"/>
        <rFont val="Arial"/>
        <family val="2"/>
      </rPr>
      <t>Se continuo dando cumplimiento a la realización de las Auditorias Internas (4), Seguimientos (6) e Informes de Ley (3) programados para este periodo evaluado.</t>
    </r>
    <r>
      <rPr>
        <i/>
        <sz val="12"/>
        <color rgb="FF808080"/>
        <rFont val="Arial"/>
        <family val="2"/>
      </rPr>
      <t xml:space="preserve"> </t>
    </r>
    <r>
      <rPr>
        <sz val="12"/>
        <color rgb="FF808080"/>
        <rFont val="Arial"/>
        <family val="2"/>
      </rPr>
      <t>Lo anterior</t>
    </r>
    <r>
      <rPr>
        <i/>
        <sz val="12"/>
        <color rgb="FF808080"/>
        <rFont val="Arial"/>
        <family val="2"/>
      </rPr>
      <t xml:space="preserve"> </t>
    </r>
    <r>
      <rPr>
        <sz val="12"/>
        <color rgb="FF808080"/>
        <rFont val="Arial"/>
        <family val="2"/>
      </rPr>
      <t>en cumplimiento al PAA 2022, de conformidad con los procedimientos de la OCI, Programas de auditoria por cada proceso auditado y aplicabilidad de la normatividad legal vigente.</t>
    </r>
    <r>
      <rPr>
        <i/>
        <sz val="12"/>
        <color rgb="FF808080"/>
        <rFont val="Arial"/>
        <family val="2"/>
      </rPr>
      <t xml:space="preserve"> </t>
    </r>
    <r>
      <rPr>
        <sz val="12"/>
        <color rgb="FF808080"/>
        <rFont val="Arial"/>
        <family val="2"/>
      </rPr>
      <t>Se precisa que</t>
    </r>
    <r>
      <rPr>
        <b/>
        <sz val="12"/>
        <color rgb="FF808080"/>
        <rFont val="Arial"/>
        <family val="2"/>
      </rPr>
      <t xml:space="preserve"> </t>
    </r>
    <r>
      <rPr>
        <sz val="12"/>
        <color rgb="FF808080"/>
        <rFont val="Arial"/>
        <family val="2"/>
      </rPr>
      <t>las fechas de presentación de los Informes de Auditoria, Seguimientos e Informes de Ley, se encuentran descritas al frente de cada informe relacionado en la columna soportes.</t>
    </r>
    <r>
      <rPr>
        <i/>
        <sz val="12"/>
        <color rgb="FF808080"/>
        <rFont val="Arial"/>
        <family val="2"/>
      </rPr>
      <t xml:space="preserve"> 
</t>
    </r>
    <r>
      <rPr>
        <sz val="12"/>
        <color rgb="FF808080"/>
        <rFont val="Arial"/>
        <family val="2"/>
      </rPr>
      <t>Frente a la Meta Propuesta se obtuvo un cumplimiento general del 50% realizando las actividades propuestas en el Plan Anual de Auditoria 2022 durante el periodo evaluado</t>
    </r>
  </si>
  <si>
    <r>
      <rPr>
        <b/>
        <i/>
        <sz val="12"/>
        <color rgb="FF808080"/>
        <rFont val="Arial"/>
        <family val="2"/>
      </rPr>
      <t xml:space="preserve">Segundo Trimestre:
1. Auditorias:
</t>
    </r>
    <r>
      <rPr>
        <i/>
        <sz val="12"/>
        <color rgb="FF808080"/>
        <rFont val="Arial"/>
        <family val="2"/>
      </rPr>
      <t xml:space="preserve">* CONTEXTOS (INTERNADO - EXTERNADO) - Se entregó Informe Final 24 de junio 2022 Radicado No 
* GESTION FINANCIERA (CONTABILIDAD - Normas internacionales) -Se entrego informe final 27 de mayo de 2022.
* GESTION LOGISTICA - Entregado Informe Final el 17 de junio de 2022.
* GESTION CONTRACTUAL - Entregado informe final 24 de junio de 2022 
</t>
    </r>
    <r>
      <rPr>
        <b/>
        <i/>
        <sz val="12"/>
        <color rgb="FF808080"/>
        <rFont val="Arial"/>
        <family val="2"/>
      </rPr>
      <t xml:space="preserve">2. Seguimientos:
</t>
    </r>
    <r>
      <rPr>
        <i/>
        <sz val="12"/>
        <color rgb="FF808080"/>
        <rFont val="Arial"/>
        <family val="2"/>
      </rPr>
      <t xml:space="preserve">SEGUIMIENTO A LOS PLANES DE MEJORAMIENTO EXTERNOS -presentado 25 de junio de 2022
SEGUIMIENTO A LOS PLANES DE MEJORAMIENTO INTERNOS -presentado 29 de junio de 2022
SEGUIMIENTO AL PLAN ANTICORRUPCIÓN Y DE ATENCIÓN AL CIUDADANO Y MAPA DE RIESGOS DE CORRUPCIÓN - Presentado el 13 de mayo de 2022
SEGUIMIENTO Y EVALUACION DE LOS CONTROLES DE LOS MAPAS DE RIESGOS DE GESTIÓN. - presentado el 24 de mayo de 2022
SEGUIMIENTO LEY 1712 DE 2014- ITB ÌNDICE DE TRANSPARENCIA DE BOGOTÁ - presentado el 21 de junio de 2022.
REPORTE Y SEGUIMIENTO AL PLAN DE ACCIÓN Y PLAN ANUAL DE AUDITORIAS OCI- presentado 2do trimestre de 2022.
</t>
    </r>
    <r>
      <rPr>
        <b/>
        <i/>
        <sz val="12"/>
        <color rgb="FF808080"/>
        <rFont val="Arial"/>
        <family val="2"/>
      </rPr>
      <t xml:space="preserve">3. Informes de Ley:
</t>
    </r>
    <r>
      <rPr>
        <i/>
        <sz val="12"/>
        <color rgb="FF808080"/>
        <rFont val="Arial"/>
        <family val="2"/>
      </rPr>
      <t>*AUSTERIDAD EN EL GASTO PUBLICO - 25 de mayo de 2022
* METAS PLAN DE DESARROLLO: presentado  el 31 de julio de 2022
*SEGUIMIENTO PAC, PASIVOS EXIGIBLES; RESERVAS PRESUPUESTAL, PLAN ANUAL DE ADQUISICIONES. Presentado el 13 de abril y 16 de junio de 2022</t>
    </r>
  </si>
  <si>
    <r>
      <t xml:space="preserve">Tercer Trimestre
</t>
    </r>
    <r>
      <rPr>
        <sz val="12"/>
        <color rgb="FF808080"/>
        <rFont val="Arial"/>
        <family val="2"/>
      </rPr>
      <t>Se dio cumplimiento a la realización de las Auditorias Internas (3), Seguimientos (4) e Informes de Ley (6) programados para el periodo evaluado de juio a septiembre 2022. Lo anterior en cumplimiento al PAA 2022, de conformidad con los procedimientos de la OCI, Programas de auditoria por cada proceso auditado y aplicabilidad de la normatividad legal vigente. Se precisa que las fechas de presentación de los Informes de Auditoria, Seguimientos e Informes de Ley, se encuentran descritas al frente de cada informe relacionado en la columna soportes. 
Frente a la Meta Propuesta se obtuvo un cumplimiento general del 74% realizando las actividades propuestas en el Plan Anual de Auditoria 2022 durante el periodo evaluado</t>
    </r>
  </si>
  <si>
    <r>
      <t xml:space="preserve">Tercer Trimestre:
. Auditorias:
</t>
    </r>
    <r>
      <rPr>
        <i/>
        <sz val="12"/>
        <color rgb="FF808080"/>
        <rFont val="Arial"/>
        <family val="2"/>
      </rPr>
      <t xml:space="preserve">* CONTEXTOS (ITERRITORIO) - Se entregó Informe  final el dia  26 de  septiembre de 2022
* GESTION  DOCUMENTAL:  Se entrego informe preliminar el dia 30 de septiembre de 2022
* ATENCIÓN A LA CIUDADANIA:  Se entrego informe  final el dia 7 de septiembre de 2022
</t>
    </r>
    <r>
      <rPr>
        <b/>
        <i/>
        <sz val="12"/>
        <color rgb="FF808080"/>
        <rFont val="Arial"/>
        <family val="2"/>
      </rPr>
      <t>2. Seguimientos:
+</t>
    </r>
    <r>
      <rPr>
        <i/>
        <sz val="12"/>
        <color rgb="FF808080"/>
        <rFont val="Arial"/>
        <family val="2"/>
      </rPr>
      <t>SEGUIMIENTO AL PLAN ANTICORRUPCIÓN Y DE ATENCIÓN AL CIUDADANO Y MAPA DE RIESGOS DE CORRUPCIÓN - Presentado el 12 de septiembre de 2022
+SEGUIMIENTO Y EVALUACION DE LOS CONTROLES DE LOS MAPAS DE RIESGOS DE GESTIÓN. - presentado el 26 de septiembre de 2022
+SEGUIMIENTO PLAN ESTRATEGICO DEL TALENTO HUMANO: presentado el 31 de agosto de 2022.
+REPORTE Y SEGUIMIENTO AL PLAN DE ACCIÓN Y PLAN ANUAL DE AUDITORIAS OCI- presentado segundo trimestre de 2022.</t>
    </r>
    <r>
      <rPr>
        <b/>
        <i/>
        <sz val="12"/>
        <color rgb="FF808080"/>
        <rFont val="Arial"/>
        <family val="2"/>
      </rPr>
      <t xml:space="preserve">
3. Informes de Ley:
+</t>
    </r>
    <r>
      <rPr>
        <i/>
        <sz val="12"/>
        <color rgb="FF808080"/>
        <rFont val="Arial"/>
        <family val="2"/>
      </rPr>
      <t>METAS PLAN DE DESARROLLO: 31 de julio de 2022</t>
    </r>
    <r>
      <rPr>
        <b/>
        <i/>
        <sz val="12"/>
        <color rgb="FF808080"/>
        <rFont val="Arial"/>
        <family val="2"/>
      </rPr>
      <t xml:space="preserve">
</t>
    </r>
    <r>
      <rPr>
        <i/>
        <sz val="12"/>
        <color rgb="FF808080"/>
        <rFont val="Arial"/>
        <family val="2"/>
      </rPr>
      <t>*AUSTERIDAD EN EL GASTO PUBLICO - 9 de agosto de 2022
*INFORME SEMESTRAL DEL SISTEMA DE CONTROL INTERNO: Publicado el 28 de julio de 2022.
+INFORME DEFENSA JURIDICA: (Acciones de Repeticicón): entregado el 27 de julio de 2022
*SEGUIMIENTO PAC, PASIVOS EXIGIBLES; RESERVAS PRESUPUESTAL, PLAN ANUAL DE ADQUISICIONES. Presentado el 30 de septimbre de 2022.
+SIPROJ DEFENSA JUDICIAL: 30 de julio de 2022.</t>
    </r>
  </si>
  <si>
    <t>Cuarto Trimestre</t>
  </si>
  <si>
    <t xml:space="preserve">Contribuir a la apropiación de la cultura de autocontrol y autoevaluación en los servidores públicos del IDIPRON   </t>
  </si>
  <si>
    <t xml:space="preserve"> Interacción de elementos que permiten regular el desarrollo de las acciones y reacciones de un entorno, influenciado bajo principios y valores aportantes, con la finalidad de obtener resultados frente a la confiabilidad e integridad de la información, la eficiencia y eficacia en el logro de los objetivos, dando cumplimiento a las disposiciones normativas.</t>
  </si>
  <si>
    <t>Ejecutar actividades de reinducción del Sistema de Control Interno y roles de la OCI.  
Piezas Comunicativas.</t>
  </si>
  <si>
    <t>PAI-SYG-2022-02</t>
  </si>
  <si>
    <t xml:space="preserve">Diseñar y divulgar de piezas comunicativas, Participar en las jornadas de reinducción programadas por la Subdirección de Desarrollo Humano y Realizar socialización al grupo SIGID en relación al MECI. </t>
  </si>
  <si>
    <t>Tres piezas comunicativas divulgadas,  participar en una jornada de reinducción y realizar una socialización al grupo SIGID</t>
  </si>
  <si>
    <t xml:space="preserve">Piezas comunicativas divulgadas, presentación realizada en la jornada de reinducción y socialización </t>
  </si>
  <si>
    <r>
      <rPr>
        <b/>
        <i/>
        <sz val="12"/>
        <color rgb="FF808080"/>
        <rFont val="Arial"/>
        <family val="2"/>
      </rPr>
      <t xml:space="preserve">Primer Trimestre: 
</t>
    </r>
    <r>
      <rPr>
        <i/>
        <sz val="12"/>
        <color rgb="FF808080"/>
        <rFont val="Arial"/>
        <family val="2"/>
      </rPr>
      <t xml:space="preserve"> No se programaron actividades para este periodo</t>
    </r>
  </si>
  <si>
    <t xml:space="preserve">Primer Trimestre:
 N/A
</t>
  </si>
  <si>
    <t>Primer Trimestre</t>
  </si>
  <si>
    <r>
      <rPr>
        <b/>
        <i/>
        <sz val="12"/>
        <color rgb="FF808080"/>
        <rFont val="Arial"/>
        <family val="2"/>
      </rPr>
      <t xml:space="preserve">Segundo Trimestre: 
</t>
    </r>
    <r>
      <rPr>
        <i/>
        <sz val="12"/>
        <color rgb="FF808080"/>
        <rFont val="Arial"/>
        <family val="2"/>
      </rPr>
      <t xml:space="preserve">
</t>
    </r>
    <r>
      <rPr>
        <sz val="12"/>
        <color rgb="FF808080"/>
        <rFont val="Arial"/>
        <family val="2"/>
      </rPr>
      <t>Se participo de la Jornada de reinducción "Punto, cadeneta, aprendo". Para lo cual,</t>
    </r>
    <r>
      <rPr>
        <b/>
        <i/>
        <sz val="12"/>
        <color rgb="FF808080"/>
        <rFont val="Arial"/>
        <family val="2"/>
      </rPr>
      <t xml:space="preserve"> </t>
    </r>
    <r>
      <rPr>
        <sz val="12"/>
        <color rgb="FF808080"/>
        <rFont val="Arial"/>
        <family val="2"/>
      </rPr>
      <t>se elaboró una presentación de la gestión de la OCI y fue socializada por parte de la Jefe de Control Interno,</t>
    </r>
    <r>
      <rPr>
        <i/>
        <sz val="12"/>
        <color rgb="FF808080"/>
        <rFont val="Arial"/>
        <family val="2"/>
      </rPr>
      <t xml:space="preserve"> </t>
    </r>
    <r>
      <rPr>
        <sz val="12"/>
        <color rgb="FF808080"/>
        <rFont val="Arial"/>
        <family val="2"/>
      </rPr>
      <t xml:space="preserve">realizada el 18 de mayo de 2022.
</t>
    </r>
    <r>
      <rPr>
        <i/>
        <sz val="12"/>
        <color rgb="FF808080"/>
        <rFont val="Arial"/>
        <family val="2"/>
      </rPr>
      <t xml:space="preserve">
</t>
    </r>
    <r>
      <rPr>
        <sz val="12"/>
        <color rgb="FF808080"/>
        <rFont val="Arial"/>
        <family val="2"/>
      </rPr>
      <t xml:space="preserve">Frente a la Meta Propuesta </t>
    </r>
    <r>
      <rPr>
        <i/>
        <sz val="12"/>
        <color rgb="FF808080"/>
        <rFont val="Arial"/>
        <family val="2"/>
      </rPr>
      <t>s</t>
    </r>
    <r>
      <rPr>
        <sz val="12"/>
        <color rgb="FF808080"/>
        <rFont val="Arial"/>
        <family val="2"/>
      </rPr>
      <t xml:space="preserve">e obtuvo un cumplimiento general del 25% ya que se participo de la jornada de reinducción durante el periodo evaluado. </t>
    </r>
  </si>
  <si>
    <r>
      <rPr>
        <b/>
        <i/>
        <sz val="12"/>
        <color rgb="FF808080"/>
        <rFont val="Arial"/>
        <family val="2"/>
      </rPr>
      <t xml:space="preserve">Segundo Trimestre
</t>
    </r>
    <r>
      <rPr>
        <i/>
        <sz val="12"/>
        <color rgb="FF808080"/>
        <rFont val="Arial"/>
        <family val="2"/>
      </rPr>
      <t xml:space="preserve">
Presentación y lista de asistencia jornada de reinducción en donde participo la OCI</t>
    </r>
  </si>
  <si>
    <t>Segundo Trimestre</t>
  </si>
  <si>
    <r>
      <rPr>
        <b/>
        <i/>
        <sz val="12"/>
        <color rgb="FF808080"/>
        <rFont val="Arial"/>
        <family val="2"/>
      </rPr>
      <t>Tercer Trimestre</t>
    </r>
    <r>
      <rPr>
        <b/>
        <sz val="12"/>
        <color rgb="FF808080"/>
        <rFont val="Arial"/>
        <family val="2"/>
      </rPr>
      <t xml:space="preserve">
</t>
    </r>
    <r>
      <rPr>
        <sz val="12"/>
        <color rgb="FF808080"/>
        <rFont val="Arial"/>
        <family val="2"/>
      </rPr>
      <t xml:space="preserve"> No se programaron actividades para el periodo evaluado,  esta programada a realizarce en el mes de noviembre de 2022..
Frente a la Meta Propuesta se continua con  un cumplimiento general del 25% ya que se participo de la jornada de reinducción durante el periodo evaluado. 
</t>
    </r>
  </si>
  <si>
    <r>
      <rPr>
        <b/>
        <i/>
        <sz val="12"/>
        <color rgb="FF808080"/>
        <rFont val="Arial"/>
        <family val="2"/>
      </rPr>
      <t>Tercer Trimestre:</t>
    </r>
    <r>
      <rPr>
        <i/>
        <sz val="12"/>
        <color rgb="FF808080"/>
        <rFont val="Arial"/>
        <family val="2"/>
      </rPr>
      <t xml:space="preserve">
Esta programada a realizarse dursnte el cuarto trimestre 2022</t>
    </r>
  </si>
  <si>
    <t>Tercer Trimestre</t>
  </si>
  <si>
    <t>Fortalecimiento del Modelo Integrado de Planeación y Gestión en el IDIPRON</t>
  </si>
  <si>
    <t>Implementación, desarrollo, interiorización y apropiación de las políticas de MIPG.</t>
  </si>
  <si>
    <t>Son todas las acciones y actividades que conducen  al mejoramiento continuo del modelo integrado de planeación y gestión MIPG</t>
  </si>
  <si>
    <t>Ejecución de actividades para el fortalecimiento de políticas del MIPG</t>
  </si>
  <si>
    <t>PAI-SYG-2022-03</t>
  </si>
  <si>
    <t>Realizar actividades de seguimiento y gestionar desde el proceso lo requerido para el fortalecimiento de las politicas de MIPG que tienen relacion con la Oficina de Control Interno</t>
  </si>
  <si>
    <t xml:space="preserve">1 seguimiento </t>
  </si>
  <si>
    <t xml:space="preserve">Iinforme de seguimiento </t>
  </si>
  <si>
    <t>Plan de adecuación y sostenibilidad - Control Interno</t>
  </si>
  <si>
    <r>
      <t xml:space="preserve">Primer Trimestre:
</t>
    </r>
    <r>
      <rPr>
        <i/>
        <sz val="12"/>
        <color rgb="FF808080"/>
        <rFont val="Arial"/>
        <family val="2"/>
      </rPr>
      <t>No se programo seguimiento al plan de adecuación este periodo</t>
    </r>
  </si>
  <si>
    <t>Primer Trimestre:
Se programo para realizarse en el ultimo trimestre de 2022</t>
  </si>
  <si>
    <r>
      <t xml:space="preserve">Segundo Trimestre
</t>
    </r>
    <r>
      <rPr>
        <i/>
        <sz val="12"/>
        <color rgb="FF808080"/>
        <rFont val="Arial"/>
        <family val="2"/>
      </rPr>
      <t>No se programo seguimiento al plan de adecuación este periodo</t>
    </r>
  </si>
  <si>
    <t>Segundo Trimestre
Se programo para realizarse en el ultimo trimestre  2022</t>
  </si>
  <si>
    <r>
      <rPr>
        <b/>
        <i/>
        <sz val="12"/>
        <color rgb="FF808080"/>
        <rFont val="Arial"/>
        <family val="2"/>
      </rPr>
      <t>Tercer Trimestre</t>
    </r>
    <r>
      <rPr>
        <i/>
        <sz val="12"/>
        <color rgb="FF808080"/>
        <rFont val="Arial"/>
        <family val="2"/>
      </rPr>
      <t xml:space="preserve">
No se programo seguimiento al plan de adecuación este periodo</t>
    </r>
  </si>
  <si>
    <r>
      <rPr>
        <b/>
        <i/>
        <sz val="12"/>
        <color rgb="FF808080"/>
        <rFont val="Arial"/>
        <family val="2"/>
      </rPr>
      <t>Tercer Trimestre</t>
    </r>
    <r>
      <rPr>
        <i/>
        <sz val="12"/>
        <color rgb="FF808080"/>
        <rFont val="Arial"/>
        <family val="2"/>
      </rPr>
      <t xml:space="preserve">
Se programo para realizarse en el ultimo trimestre  2022</t>
    </r>
  </si>
  <si>
    <t xml:space="preserve">Cuarto Trimestre
</t>
  </si>
  <si>
    <t>PAI-SYG-2022-04</t>
  </si>
  <si>
    <t>Revisar y actualizar los documentos o formatos incorporados en el SIGID, que hacen parte del proceso de seguimiento y evaluación a la gestión.</t>
  </si>
  <si>
    <t>6 documentos o formatos revisados y actualizados</t>
  </si>
  <si>
    <t>Documentos o formatos SIGID actualizados</t>
  </si>
  <si>
    <t>Plan de adecuación y sostenibilidad - Fortalecimiento Institucional y Simplificación de Procesos</t>
  </si>
  <si>
    <r>
      <rPr>
        <b/>
        <i/>
        <sz val="12"/>
        <color rgb="FF808080"/>
        <rFont val="Arial"/>
        <family val="2"/>
      </rPr>
      <t>Primer Trimestre:</t>
    </r>
    <r>
      <rPr>
        <i/>
        <sz val="12"/>
        <color rgb="FF808080"/>
        <rFont val="Arial"/>
        <family val="2"/>
      </rPr>
      <t xml:space="preserve">
No se programo para este periodo</t>
    </r>
  </si>
  <si>
    <r>
      <rPr>
        <b/>
        <i/>
        <sz val="12"/>
        <color rgb="FF808080"/>
        <rFont val="Arial"/>
        <family val="2"/>
      </rPr>
      <t xml:space="preserve">Segundo Trimestre: 
</t>
    </r>
    <r>
      <rPr>
        <sz val="12"/>
        <color rgb="FF808080"/>
        <rFont val="Arial"/>
        <family val="2"/>
      </rPr>
      <t>Se actualizaron 5 formatos de la OCI.</t>
    </r>
    <r>
      <rPr>
        <i/>
        <sz val="12"/>
        <color rgb="FF808080"/>
        <rFont val="Arial"/>
        <family val="2"/>
      </rPr>
      <t xml:space="preserve"> </t>
    </r>
    <r>
      <rPr>
        <sz val="12"/>
        <color rgb="FF808080"/>
        <rFont val="Arial"/>
        <family val="2"/>
      </rPr>
      <t>en donde se revisarón los documentos y registros, realizando una validación de la pertinencia de los contenidos, de conformidad con la gestión interna de la OCI, posteriomente se presentarón a revisión y aprobación de la Jefatura.</t>
    </r>
    <r>
      <rPr>
        <b/>
        <i/>
        <sz val="12"/>
        <color rgb="FF808080"/>
        <rFont val="Arial"/>
        <family val="2"/>
      </rPr>
      <t xml:space="preserve"> </t>
    </r>
    <r>
      <rPr>
        <sz val="12"/>
        <color rgb="FF808080"/>
        <rFont val="Arial"/>
        <family val="2"/>
      </rPr>
      <t>entregado a la OAP con copia a MIPG</t>
    </r>
    <r>
      <rPr>
        <b/>
        <i/>
        <sz val="12"/>
        <color rgb="FF808080"/>
        <rFont val="Arial"/>
        <family val="2"/>
      </rPr>
      <t xml:space="preserve"> </t>
    </r>
    <r>
      <rPr>
        <sz val="12"/>
        <color rgb="FF808080"/>
        <rFont val="Arial"/>
        <family val="2"/>
      </rPr>
      <t xml:space="preserve">el 11 de abril de 2022.
</t>
    </r>
    <r>
      <rPr>
        <b/>
        <i/>
        <sz val="12"/>
        <color rgb="FF808080"/>
        <rFont val="Arial"/>
        <family val="2"/>
      </rPr>
      <t xml:space="preserve">
</t>
    </r>
    <r>
      <rPr>
        <sz val="12"/>
        <color rgb="FF808080"/>
        <rFont val="Arial"/>
        <family val="2"/>
      </rPr>
      <t xml:space="preserve">Frente a la Meta Propuesta se obtuvo un cumplimiento general del 50% ya que se actualizaron 5 documentos de la OCI durante el periodo evaluado. </t>
    </r>
  </si>
  <si>
    <r>
      <rPr>
        <b/>
        <i/>
        <sz val="12"/>
        <color rgb="FF808080"/>
        <rFont val="Arial"/>
        <family val="2"/>
      </rPr>
      <t xml:space="preserve">Segundo Trimestre:
</t>
    </r>
    <r>
      <rPr>
        <i/>
        <sz val="12"/>
        <color rgb="FF808080"/>
        <rFont val="Arial"/>
        <family val="2"/>
      </rPr>
      <t>Documentos actualizados y oficializados en el 2022: 
1. Plan Anual de Auditorías Internas S-SDG-FT-002 
2. Programa de Auditoria S-SEG-FT-003 
3. Informe de Auditoría S-SEG-FT-007 
4. Carta de Representación S-SEG-FT-009 
5. Compromiso Ético del Auditor S-SEG-FT-01</t>
    </r>
  </si>
  <si>
    <r>
      <t xml:space="preserve">Tercer Trimestre:
</t>
    </r>
    <r>
      <rPr>
        <sz val="12"/>
        <color rgb="FF808080"/>
        <rFont val="Arial"/>
        <family val="2"/>
      </rPr>
      <t>Se ajustaron los 16 documentos del proceso, entre formatos, procedimientos  y manuales, de conformidad con el nuevo rediseño organizacional, cambiando formatos en cuanto a codigos, fechas, nombres y versiones, asi como el cambio de nombre del  proceso por EVALUACIÓN DE LA GESTIÓN
Frente a la Meta Propuesta se continua con  un cumplimiento general del 50% ya que se actualizaron 5 documentos de la OCI durante el segundo trimestre, y aunque se ajustaron todos los documentos del proceso durante el tercer trimestre, se tiene programado realizar  otras modificaciones de contenidos a los procedimientos y manuales durante el cuarto trimestre 2022.</t>
    </r>
  </si>
  <si>
    <r>
      <t>Tercer Trimestr: 
1.</t>
    </r>
    <r>
      <rPr>
        <i/>
        <sz val="12"/>
        <color rgb="FF808080"/>
        <rFont val="Arial"/>
        <family val="2"/>
      </rPr>
      <t>CARACTERIZACION SEGUIMIENTO Y CONTROL S -EVG-CP-001
2. AUDITORIAS INTERNAS S-EVG-PR-001
3. TRAMITE DE INFORMACIÓN PÁRA INFORMES DE OBLIGATORIO CUMPLIMIENTO  S  -EVG-PR-002
4. ATENCIÓN DE REQUERIMIENTOS DE INFORMACIÓN DE ENTES EXTERNOS DE CONTROLS-EVG-PR-003
5. MANUAL OPERATIVO DE SEGUIMIENTO Y EVALUACION A LA GESTIÓNS-EVG-MA-001
6. MANUAL CODIGO DE ETICA DE AUDITORS-EVG-MA-002
7. MANUAL ESTATUTO DE AUDITORIAS-EVG-MA-003
8. PROTOCOLO DE ATENCIÓN ENTES DE CONTROLS-EVG-DI-001
9. EVALUACIÓN DE AUDITORES  INTERNOSS-EVG-FT-001
10. PLAN ANUAL DE AUDITORIAS INTERNASS-EVG-FT-002
11. PROGRAMA DE AUDITORIAS-EVG-FT-003
12. LISTA DE CHEQUEOS-EVG-FT-004
13. REGISTRO DE ASESORIAS DE CONTROL INTERNOS-EVG-FT-005
14. INFORME DE AUDITORIA S-EVG-FT-006
15. CARTA DE REPRESENTACION AUDITORIAS-EVG-FT-007
16. COMPROMISO ETICO DE AUDITOR INTERNOS-EVG-FT-008</t>
    </r>
  </si>
  <si>
    <t>PAI-SYG-2022-05</t>
  </si>
  <si>
    <t>Remitir los Informes de auditorías al proceso evaluado y al Comité Institucional de Coordinación de Control Interno.</t>
  </si>
  <si>
    <t>100% Informes de auditorías remitidas al proceso evaluado y al Comité Institucional de Coordinación de Control Interno</t>
  </si>
  <si>
    <t xml:space="preserve"> Informes de auditorías remitidas al proceso evaluado y al Comité Institucional de Coordinación de Control Interno</t>
  </si>
  <si>
    <r>
      <rPr>
        <b/>
        <i/>
        <sz val="12"/>
        <color rgb="FF808080"/>
        <rFont val="Arial"/>
        <family val="2"/>
      </rPr>
      <t xml:space="preserve">Primer Semestre: 
</t>
    </r>
    <r>
      <rPr>
        <sz val="12"/>
        <color rgb="FF808080"/>
        <rFont val="Arial"/>
        <family val="2"/>
      </rPr>
      <t>Se dio cumplimiento al PAA 2022, a través de la realización de la Auditoria Interna Atención a la ciudadania (PQRS), lo anterior</t>
    </r>
    <r>
      <rPr>
        <i/>
        <sz val="12"/>
        <color rgb="FF808080"/>
        <rFont val="Arial"/>
        <family val="2"/>
      </rPr>
      <t xml:space="preserve"> </t>
    </r>
    <r>
      <rPr>
        <sz val="12"/>
        <color rgb="FF808080"/>
        <rFont val="Arial"/>
        <family val="2"/>
      </rPr>
      <t xml:space="preserve">fue realizado en cumplimiento al PAA 2022, de conformidad con los procedimientos de la OCI, Programa de auditoria del proceso auditado y aplicabilidad de la normatividad legal vigente. Entregado el 31 de marzo de 2022.
</t>
    </r>
    <r>
      <rPr>
        <i/>
        <sz val="12"/>
        <color rgb="FF808080"/>
        <rFont val="Arial"/>
        <family val="2"/>
      </rPr>
      <t xml:space="preserve"> 
</t>
    </r>
    <r>
      <rPr>
        <sz val="12"/>
        <color rgb="FF808080"/>
        <rFont val="Arial"/>
        <family val="2"/>
      </rPr>
      <t>Frente a la Meta Propuesta</t>
    </r>
    <r>
      <rPr>
        <i/>
        <sz val="12"/>
        <color rgb="FF808080"/>
        <rFont val="Arial"/>
        <family val="2"/>
      </rPr>
      <t xml:space="preserve"> </t>
    </r>
    <r>
      <rPr>
        <sz val="12"/>
        <color rgb="FF808080"/>
        <rFont val="Arial"/>
        <family val="2"/>
      </rPr>
      <t xml:space="preserve">se obtuvo un cumplimiento general del 0% toda vez que la fecha de inicio para seguimiento es el 2 de junio de 2022.
</t>
    </r>
  </si>
  <si>
    <r>
      <rPr>
        <b/>
        <i/>
        <sz val="12"/>
        <color rgb="FF808080"/>
        <rFont val="Arial"/>
        <family val="2"/>
      </rPr>
      <t>Primer Trimestre: 
 1. Auditorias:</t>
    </r>
    <r>
      <rPr>
        <i/>
        <sz val="12"/>
        <color rgb="FF808080"/>
        <rFont val="Arial"/>
        <family val="2"/>
      </rPr>
      <t xml:space="preserve"> 
* ATENCION A LA CIUDADANIA (PQRS):</t>
    </r>
    <r>
      <rPr>
        <b/>
        <i/>
        <sz val="12"/>
        <color rgb="FF808080"/>
        <rFont val="Arial"/>
        <family val="2"/>
      </rPr>
      <t xml:space="preserve"> Entregado el 31 de marzo de 2022. 
</t>
    </r>
    <r>
      <rPr>
        <i/>
        <sz val="12"/>
        <color rgb="FF808080"/>
        <rFont val="Arial"/>
        <family val="2"/>
      </rPr>
      <t xml:space="preserve">
</t>
    </r>
  </si>
  <si>
    <r>
      <rPr>
        <b/>
        <i/>
        <sz val="12"/>
        <color rgb="FF808080"/>
        <rFont val="Arial"/>
        <family val="2"/>
      </rPr>
      <t xml:space="preserve">Segundo Trimestre: 
</t>
    </r>
    <r>
      <rPr>
        <sz val="12"/>
        <color rgb="FF808080"/>
        <rFont val="Arial"/>
        <family val="2"/>
      </rPr>
      <t>Se continua dando cumplimiento a la realización de las Auditorias Internas (4), remitiendo los informes finales a los procesos auditados y a todos los miembros del Comité , a través de la realización de las siguientes Auditorias Internas Contextos (Internado - Externado), Gestión Financiera, Gestión Logistica y Gestión Contractual , siendo estas realizadas en cumplimiento al PAA 2022, de conformidad con los procedimientos de la OCI, Programa de auditoria del proceso auditado y aplicabilidad de la normatividad legal vigente. Los</t>
    </r>
    <r>
      <rPr>
        <i/>
        <sz val="12"/>
        <color rgb="FF808080"/>
        <rFont val="Arial"/>
        <family val="2"/>
      </rPr>
      <t xml:space="preserve"> </t>
    </r>
    <r>
      <rPr>
        <sz val="12"/>
        <color rgb="FF808080"/>
        <rFont val="Arial"/>
        <family val="2"/>
      </rPr>
      <t xml:space="preserve">Informes fuerón entregados a los procesos en las siguientes fechas: 27 de mayo, 24 de junio, 17 de junio y 24 de junio de 2022. 
</t>
    </r>
    <r>
      <rPr>
        <i/>
        <sz val="12"/>
        <color rgb="FF808080"/>
        <rFont val="Arial"/>
        <family val="2"/>
      </rPr>
      <t xml:space="preserve"> 
</t>
    </r>
    <r>
      <rPr>
        <sz val="12"/>
        <color rgb="FF808080"/>
        <rFont val="Arial"/>
        <family val="2"/>
      </rPr>
      <t>Frente a la Meta Propuesta</t>
    </r>
    <r>
      <rPr>
        <b/>
        <i/>
        <sz val="12"/>
        <color rgb="FF808080"/>
        <rFont val="Arial"/>
        <family val="2"/>
      </rPr>
      <t xml:space="preserve"> </t>
    </r>
    <r>
      <rPr>
        <sz val="12"/>
        <color rgb="FF808080"/>
        <rFont val="Arial"/>
        <family val="2"/>
      </rPr>
      <t>se obtuvo un cumplimiento general del 50% toda vez que en total se han realizado 5 auditorias propuestas en el PAA durante el primer semestre de 2022.</t>
    </r>
  </si>
  <si>
    <r>
      <rPr>
        <b/>
        <i/>
        <sz val="12"/>
        <color rgb="FF808080"/>
        <rFont val="Arial"/>
        <family val="2"/>
      </rPr>
      <t xml:space="preserve">Segundo Trimestre:
1. Auditorias:
</t>
    </r>
    <r>
      <rPr>
        <i/>
        <sz val="12"/>
        <color rgb="FF808080"/>
        <rFont val="Arial"/>
        <family val="2"/>
      </rPr>
      <t xml:space="preserve">* CONTEXTOS (INTERNADO - EXTERNADO) - Se entregó Informe Final </t>
    </r>
    <r>
      <rPr>
        <b/>
        <i/>
        <sz val="12"/>
        <color rgb="FF808080"/>
        <rFont val="Arial"/>
        <family val="2"/>
      </rPr>
      <t xml:space="preserve">24 de junio 2022 </t>
    </r>
    <r>
      <rPr>
        <i/>
        <sz val="12"/>
        <color rgb="FF808080"/>
        <rFont val="Arial"/>
        <family val="2"/>
      </rPr>
      <t>Radicado No 
* GESTION FINANCIERA (CONTABILIDAD - Normas internacionales) -Se entrego informe fina</t>
    </r>
    <r>
      <rPr>
        <b/>
        <i/>
        <sz val="12"/>
        <color rgb="FF808080"/>
        <rFont val="Arial"/>
        <family val="2"/>
      </rPr>
      <t>l 27 de mayo de 2022</t>
    </r>
    <r>
      <rPr>
        <i/>
        <sz val="12"/>
        <color rgb="FF808080"/>
        <rFont val="Arial"/>
        <family val="2"/>
      </rPr>
      <t>.
* GESTION LOGISTICA - Entregado Informe Final el</t>
    </r>
    <r>
      <rPr>
        <b/>
        <i/>
        <sz val="12"/>
        <color rgb="FF808080"/>
        <rFont val="Arial"/>
        <family val="2"/>
      </rPr>
      <t xml:space="preserve"> 17 de junio de 2022.
</t>
    </r>
    <r>
      <rPr>
        <i/>
        <sz val="12"/>
        <color rgb="FF808080"/>
        <rFont val="Arial"/>
        <family val="2"/>
      </rPr>
      <t xml:space="preserve">* GESTION CONTRACTUAL - Entregado informe final </t>
    </r>
    <r>
      <rPr>
        <b/>
        <i/>
        <sz val="12"/>
        <color rgb="FF808080"/>
        <rFont val="Arial"/>
        <family val="2"/>
      </rPr>
      <t xml:space="preserve">24 de junio de 2022 
</t>
    </r>
    <r>
      <rPr>
        <i/>
        <sz val="12"/>
        <color rgb="FF808080"/>
        <rFont val="Arial"/>
        <family val="2"/>
      </rPr>
      <t xml:space="preserve"> </t>
    </r>
  </si>
  <si>
    <r>
      <rPr>
        <b/>
        <i/>
        <sz val="12"/>
        <color rgb="FF808080"/>
        <rFont val="Arial"/>
        <family val="2"/>
      </rPr>
      <t>Tercer Trimestre:</t>
    </r>
    <r>
      <rPr>
        <i/>
        <sz val="12"/>
        <color rgb="FF808080"/>
        <rFont val="Arial"/>
        <family val="2"/>
      </rPr>
      <t xml:space="preserve">
</t>
    </r>
    <r>
      <rPr>
        <sz val="12"/>
        <color rgb="FF808080"/>
        <rFont val="Arial"/>
        <family val="2"/>
      </rPr>
      <t xml:space="preserve">Se llevo a Comité de Coordinacion de Control Interno los resultados de las auditorias ejecutadas durante el primer semetre 2022.
Se dio cumplimiento a la realización de las Auditorias Internas (3),  en cumplimiento al PAA 2022, de conformidad con los procedimientos de la OCI, Programas de auditoria por cada proceso auditado y aplicabilidad de la normatividad legal vigente. Se precisa que las fechas de presentación de los Informes de Auditoria, se encuentran descritas al frente de cada informe relacionado en la columna soportes. 
Frente a la Meta Propuesta se mantiene  un cumplimiento general del 50% dado que el otro 50% esta programado para el 4 trimestre </t>
    </r>
    <r>
      <rPr>
        <i/>
        <sz val="12"/>
        <color rgb="FF808080"/>
        <rFont val="Arial"/>
        <family val="2"/>
      </rPr>
      <t xml:space="preserve">y en el mismo se cuantificara el avance del segundo semestre </t>
    </r>
  </si>
  <si>
    <t xml:space="preserve">Tercer Trimestre:
Comité de Coordinación de Control Interno - acra de comité julio 2022.
 Auditorias: realizadas durante el tercer trimestre:
* CONTEXTOS (ITERRITORIO) - Se entregó Informe  final dia  26 de  septiembre  de 2022
* GESTION  DOCUMENTAL:  Se entrego informe preliminar el dia 30 de septiembre de 2022
* ATENCIÓN A LA CIUDADANIA:  Se entrego informe  final el dia 7 de septiembre de 2022
</t>
  </si>
  <si>
    <t>PAI-SYG-2022-06</t>
  </si>
  <si>
    <t xml:space="preserve">Realizar socialización al grupo SIGID en relación al MECI. </t>
  </si>
  <si>
    <t>Una socialización al grupo SIGID</t>
  </si>
  <si>
    <t xml:space="preserve">Registro de asistencia y presentación de la socialización </t>
  </si>
  <si>
    <r>
      <rPr>
        <b/>
        <i/>
        <sz val="12"/>
        <color rgb="FF808080"/>
        <rFont val="Arial"/>
        <family val="2"/>
      </rPr>
      <t>Primer Trimestre:</t>
    </r>
    <r>
      <rPr>
        <i/>
        <sz val="12"/>
        <color rgb="FF808080"/>
        <rFont val="Arial"/>
        <family val="2"/>
      </rPr>
      <t xml:space="preserve">
No se programo para este periodo</t>
    </r>
  </si>
  <si>
    <t>Primer Trimestre:
No se programo para este periodo</t>
  </si>
  <si>
    <r>
      <rPr>
        <b/>
        <i/>
        <sz val="12"/>
        <color rgb="FF808080"/>
        <rFont val="Arial"/>
        <family val="2"/>
      </rPr>
      <t>Segundo Trimestre:</t>
    </r>
    <r>
      <rPr>
        <i/>
        <sz val="12"/>
        <color rgb="FF808080"/>
        <rFont val="Arial"/>
        <family val="2"/>
      </rPr>
      <t xml:space="preserve">
No se programo para este periodo</t>
    </r>
  </si>
  <si>
    <t>Segundo Trimestre.
No se programo para este periodo</t>
  </si>
  <si>
    <r>
      <rPr>
        <b/>
        <i/>
        <sz val="12"/>
        <color rgb="FF808080"/>
        <rFont val="Arial"/>
        <family val="2"/>
      </rPr>
      <t>Tercer Trimestre</t>
    </r>
    <r>
      <rPr>
        <i/>
        <sz val="12"/>
        <color rgb="FF808080"/>
        <rFont val="Arial"/>
        <family val="2"/>
      </rPr>
      <t xml:space="preserve">
No se programo para este periodo</t>
    </r>
  </si>
  <si>
    <t>Fortalecer el reconocimiento ciudadano del desempeño institucional del IDIPRON</t>
  </si>
  <si>
    <t>Institucionalización de la Política de Transparencia, Acceso a la Información, Anticorrupción y Participación Ciudadana</t>
  </si>
  <si>
    <t>Mejorar el desempeño institucional frente a las políticas de Transparencia, Acceso a la Información y lucha contra la Corrupción permitiendo mitigar los riesgos de corrupción.</t>
  </si>
  <si>
    <t>Son todas las acciones y actividades de fortalecimiento, promoción y mejoramiento continuo de las políticas de Transparencia, Acceso a la Información y lucha contra la Corrupción</t>
  </si>
  <si>
    <t>Ejecución de actividades  del PAAC</t>
  </si>
  <si>
    <t>PAI-SYG-2022-07</t>
  </si>
  <si>
    <t>Realizar actividades del proceso de seguimiento y evaluacion de la estrategia gestion del riesgo del  PAAC</t>
  </si>
  <si>
    <t>2 Informes  publicados en pagina web</t>
  </si>
  <si>
    <t>Informe de evaluación a mapas de riesgos publicados en pagina web</t>
  </si>
  <si>
    <t>Plan Anticorrupción y de Atención al Ciudadano</t>
  </si>
  <si>
    <r>
      <rPr>
        <b/>
        <i/>
        <sz val="12"/>
        <color rgb="FF808080"/>
        <rFont val="Arial"/>
        <family val="2"/>
      </rPr>
      <t>Primer Trimestre.</t>
    </r>
    <r>
      <rPr>
        <i/>
        <sz val="12"/>
        <color rgb="FF808080"/>
        <rFont val="Arial"/>
        <family val="2"/>
      </rPr>
      <t xml:space="preserve">
No se programo para este periodo</t>
    </r>
  </si>
  <si>
    <r>
      <rPr>
        <b/>
        <i/>
        <sz val="12"/>
        <color rgb="FF808080"/>
        <rFont val="Arial"/>
        <family val="2"/>
      </rPr>
      <t xml:space="preserve">Primer Trimestre: </t>
    </r>
    <r>
      <rPr>
        <i/>
        <sz val="12"/>
        <color rgb="FF808080"/>
        <rFont val="Arial"/>
        <family val="2"/>
      </rPr>
      <t xml:space="preserve">
No se programo para este periodo</t>
    </r>
  </si>
  <si>
    <r>
      <rPr>
        <b/>
        <i/>
        <sz val="12"/>
        <color rgb="FF808080"/>
        <rFont val="Arial"/>
        <family val="2"/>
      </rPr>
      <t xml:space="preserve">Segundo Trimestre:
</t>
    </r>
    <r>
      <rPr>
        <sz val="12"/>
        <color rgb="FF808080"/>
        <rFont val="Arial"/>
        <family val="2"/>
      </rPr>
      <t>Se elaboró y publicó en la pagina web el seguimiento al PAAC primer cuatrimestre. En donde, la Oficina de Planeación fue la encargada de facilitar, articular y consolidar el informe respectivo de la entidad, una vez fue allegado a la OCI el Plan Anticorrupción y de Atención al Ciudadano, se verificó la información contenida y se rindio el respectivo informe de seguimiento. El cual fue presentado el 13 de mayo de 2022 y publicado en la pagina web.
Frente a la Meta Propuesta se obtuvo un cumplimiento general del 50% toda vez que en total ya que se presento y publico el seguimiento del PAAC conforme a lo establecido en la Ley 1474 de 2011 del Estatuto Anticorrupción.</t>
    </r>
  </si>
  <si>
    <r>
      <rPr>
        <b/>
        <i/>
        <sz val="12"/>
        <color rgb="FF808080"/>
        <rFont val="Arial"/>
        <family val="2"/>
      </rPr>
      <t xml:space="preserve">Segundo Trimestre:
</t>
    </r>
    <r>
      <rPr>
        <i/>
        <sz val="12"/>
        <color rgb="FF808080"/>
        <rFont val="Arial"/>
        <family val="2"/>
      </rPr>
      <t xml:space="preserve">SEGUIMIENTO AL PLAN ANTICORRUPCIÓN Y DE ATENCIÓN AL CIUDADANO Y MAPA DE RIESGOS DE CORRUPCIÓN - Presentado el 13 de mayo de 2022 y publicado en la pagina web. </t>
    </r>
  </si>
  <si>
    <r>
      <rPr>
        <b/>
        <i/>
        <sz val="12"/>
        <color rgb="FF808080"/>
        <rFont val="Arial"/>
        <family val="2"/>
      </rPr>
      <t>Tercer Trimestre</t>
    </r>
    <r>
      <rPr>
        <i/>
        <sz val="12"/>
        <color rgb="FF808080"/>
        <rFont val="Arial"/>
        <family val="2"/>
      </rPr>
      <t xml:space="preserve">
</t>
    </r>
    <r>
      <rPr>
        <sz val="12"/>
        <color rgb="FF808080"/>
        <rFont val="Arial"/>
        <family val="2"/>
      </rPr>
      <t>Se elaboró y publicó en la pagina web el seguimiento al PAAC segundo cuatrimestre 2022. En donde, la Oficina de Planeación fue la encargada de facilitar, articular y consolidar el informe respectivo de la entidad, una vez fue allegado a la OCI el Plan Anticorrupción y de Atención al Ciudadano, se verificó la información contenida y se rindio el respectivo informe de seguimiento. El cual fue presentado el 12 de septiembre de 2022 y publicado en la pagina web.
Frente a la Meta Propuesta se obtuvo un cumplimiento general del 100% toda vez que en total ya que se presento y publico el segundo seguimiento del PAAC conforme a lo establecido en la Ley 1474 de 2011 del Estatuto Anticorrupción.</t>
    </r>
    <r>
      <rPr>
        <i/>
        <sz val="12"/>
        <color rgb="FF808080"/>
        <rFont val="Arial"/>
        <family val="2"/>
      </rPr>
      <t xml:space="preserve">
</t>
    </r>
  </si>
  <si>
    <r>
      <t xml:space="preserve">Tercer Trimestre
</t>
    </r>
    <r>
      <rPr>
        <i/>
        <sz val="12"/>
        <color rgb="FF808080"/>
        <rFont val="Arial"/>
        <family val="2"/>
      </rPr>
      <t xml:space="preserve">
SEGUIMIENTO AL PLAN ANTICORRUPCIÓN Y DE ATENCIÓN AL CIUDADANO Y MAPA DE RIESGOS DE CORRUPCIÓN - Presentado el 12 de septiembre de 2022 y publicado en la pagina web. </t>
    </r>
  </si>
  <si>
    <t>PAI-SYG-2022-08</t>
  </si>
  <si>
    <t>Realizar actividades del proceso de seguimiento y evaluacion de la estrategia  de transparencia  del PAAC mediante el Seguimiento al cumplimiento de la 1712 de  2014 - ITB</t>
  </si>
  <si>
    <t>2 Informes de seguimiento</t>
  </si>
  <si>
    <t>Informe de seguimiento a la Ley 1712 de 2014 - ITB</t>
  </si>
  <si>
    <r>
      <rPr>
        <b/>
        <i/>
        <sz val="12"/>
        <color rgb="FF808080"/>
        <rFont val="Arial"/>
        <family val="2"/>
      </rPr>
      <t xml:space="preserve">Segundo Trimestre:
</t>
    </r>
    <r>
      <rPr>
        <sz val="12"/>
        <color rgb="FF808080"/>
        <rFont val="Arial"/>
        <family val="2"/>
      </rPr>
      <t>Se elaboró el Informe de seguimiento Ley 1712 de 2014</t>
    </r>
    <r>
      <rPr>
        <i/>
        <sz val="12"/>
        <color rgb="FF808080"/>
        <rFont val="Arial"/>
        <family val="2"/>
      </rPr>
      <t xml:space="preserve">. </t>
    </r>
    <r>
      <rPr>
        <sz val="12"/>
        <color rgb="FF808080"/>
        <rFont val="Arial"/>
        <family val="2"/>
      </rPr>
      <t xml:space="preserve">Para lo cual, se realizo seguimiento y verificación de los principios de transparencia y acceso a la información publica implementados en el IDIPRON a través de la matriz ITA, y se elaboro informe de seguimiento, presentado el 21 de junio de 2022.
Frente a la Meta Propuesta se obtuvo un cumplimiento general del 25% toda vez que se elaboro el Informe ley 1712 de 2014 </t>
    </r>
  </si>
  <si>
    <r>
      <rPr>
        <b/>
        <i/>
        <sz val="12"/>
        <color rgb="FF808080"/>
        <rFont val="Arial"/>
        <family val="2"/>
      </rPr>
      <t xml:space="preserve">Segundo Trimestre:
</t>
    </r>
    <r>
      <rPr>
        <i/>
        <sz val="12"/>
        <color rgb="FF808080"/>
        <rFont val="Arial"/>
        <family val="2"/>
      </rPr>
      <t>SEGUIMIENTO LEY 1712 DE 2014- ITB ÌNDICE DE TRANSPARENCIA DE BOGOTÁ - presentado el 21 de junio de 2022.</t>
    </r>
  </si>
  <si>
    <r>
      <t xml:space="preserve">Tercer Trimestre:
</t>
    </r>
    <r>
      <rPr>
        <i/>
        <sz val="12"/>
        <color rgb="FF808080"/>
        <rFont val="Arial"/>
        <family val="2"/>
      </rPr>
      <t xml:space="preserve">Se inicio la actividad de analisis y seguimiento ley 1712 , el cual culmino con la entrega del informe el 27 de octubre de 2022.
Frente a la Meta Propuesta se obtuvo un cumplimiento general del 100% toda vez que se elaboro el segundo  Informe ley 1712 de 2014 </t>
    </r>
  </si>
  <si>
    <r>
      <t xml:space="preserve">Tercer Trimestre
</t>
    </r>
    <r>
      <rPr>
        <i/>
        <sz val="12"/>
        <color rgb="FF808080"/>
        <rFont val="Arial"/>
        <family val="2"/>
      </rPr>
      <t>Se presentó  el INFORME DE SEGUIMIENTO LEY 1712 DE 2014- ITB en el mes de octubre de 2022</t>
    </r>
  </si>
  <si>
    <t>Determinar las acciones orientadas al cierre de brechas organizacionales</t>
  </si>
  <si>
    <t>Mejoramiento de la gestión institucional para el cierre efectivo de las brechas organizacionales</t>
  </si>
  <si>
    <t>Cerrar las brechas organizacionales para mejorar la gestión del instituto</t>
  </si>
  <si>
    <t xml:space="preserve">Son todas las acciones que se desarrollan al interior de la entidad con el fin de lograr el cierre efectivo de los planes de mejoramiento producto de las auditorias internas y externas realizadas al IDIPRON.
</t>
  </si>
  <si>
    <t xml:space="preserve">Seguimiento a los planes de mejoramiento  
</t>
  </si>
  <si>
    <t>PAI-SYG-2022-09</t>
  </si>
  <si>
    <t>Realizar evaluacion a los planes de mejoramiento</t>
  </si>
  <si>
    <t>2 seguimientos</t>
  </si>
  <si>
    <t xml:space="preserve"> Informes de seguimiento </t>
  </si>
  <si>
    <r>
      <rPr>
        <b/>
        <i/>
        <sz val="12"/>
        <color rgb="FF808080"/>
        <rFont val="Arial"/>
        <family val="2"/>
      </rPr>
      <t xml:space="preserve">Primer Trimestre
</t>
    </r>
    <r>
      <rPr>
        <sz val="12"/>
        <color rgb="FF808080"/>
        <rFont val="Arial"/>
        <family val="2"/>
      </rPr>
      <t>Se realizo seguimiento a los planes de mejoramiento externos para la presentación de la Cuenta Anual de Contraloria en Sivicof, asi mismo, se realizo y envio informe de seguimiento a los planes de mejoramiento internos.</t>
    </r>
    <r>
      <rPr>
        <i/>
        <sz val="12"/>
        <color rgb="FF808080"/>
        <rFont val="Arial"/>
        <family val="2"/>
      </rPr>
      <t xml:space="preserve"> </t>
    </r>
    <r>
      <rPr>
        <sz val="12"/>
        <color rgb="FF808080"/>
        <rFont val="Arial"/>
        <family val="2"/>
      </rPr>
      <t>Para lo cual, se solicitó a la OAP Información de los Tableros de Control y repositorio de evidencias, posteriormente se realizo distribución entre los profesionales de la OCI con la finalidad de verificar las evidencias que garantizaran el cumplimiento de las acciones propuestas y por ulitmo se elabora y presentan los informes de seguimiento a los planes de mejoramiento internos y externos. Entregados el 27 de febrero de 2022 y 31 de marzo de 2022
Frente a la Meta Propuesta</t>
    </r>
    <r>
      <rPr>
        <b/>
        <sz val="12"/>
        <color rgb="FF808080"/>
        <rFont val="Arial"/>
        <family val="2"/>
      </rPr>
      <t xml:space="preserve"> </t>
    </r>
    <r>
      <rPr>
        <sz val="12"/>
        <color rgb="FF808080"/>
        <rFont val="Arial"/>
        <family val="2"/>
      </rPr>
      <t xml:space="preserve">se obtuvo un cumplimiento general del 33% ya que se realizo seguimiento a los planes de mejoramiento externos para la presentación de la Cuenta Anual de Contraloria en Sivicof, asi mismo, se realizo y envio informe de seguimiento a los planes de mejoramiento internos durante el periodo evaluado. 
</t>
    </r>
    <r>
      <rPr>
        <i/>
        <sz val="12"/>
        <color rgb="FF808080"/>
        <rFont val="Arial"/>
        <family val="2"/>
      </rPr>
      <t xml:space="preserve"> 
</t>
    </r>
  </si>
  <si>
    <r>
      <rPr>
        <b/>
        <i/>
        <sz val="12"/>
        <color rgb="FF808080"/>
        <rFont val="Arial"/>
        <family val="2"/>
      </rPr>
      <t xml:space="preserve">Primer Trimestre
</t>
    </r>
    <r>
      <rPr>
        <i/>
        <sz val="12"/>
        <color rgb="FF808080"/>
        <rFont val="Arial"/>
        <family val="2"/>
      </rPr>
      <t>SEGUIMIENTO A LOS PLANES DE MEJORAMIENTO EXTERNOS -presentado 27 de febrero de 2022 en la cuenta anual de SIVICOF
SEGUIMIENTO A LOS PLANES DE MEJORAMIENTO INTERNOS -presentado 31 de marzo de 2022</t>
    </r>
  </si>
  <si>
    <r>
      <rPr>
        <b/>
        <i/>
        <sz val="12"/>
        <color rgb="FF808080"/>
        <rFont val="Arial"/>
        <family val="2"/>
      </rPr>
      <t xml:space="preserve">Segundo Trimestre
</t>
    </r>
    <r>
      <rPr>
        <sz val="12"/>
        <color rgb="FF808080"/>
        <rFont val="Arial"/>
        <family val="2"/>
      </rPr>
      <t>Se realizo seguimiento a los planes de mejoramiento externos e internos. Para lo cual,</t>
    </r>
    <r>
      <rPr>
        <i/>
        <sz val="12"/>
        <color rgb="FF808080"/>
        <rFont val="Arial"/>
        <family val="2"/>
      </rPr>
      <t xml:space="preserve"> </t>
    </r>
    <r>
      <rPr>
        <sz val="12"/>
        <color rgb="FF808080"/>
        <rFont val="Arial"/>
        <family val="2"/>
      </rPr>
      <t xml:space="preserve">se solicitó a la OAP Información de los Tableros de Control y repositorio de evidencias, posteriormente se realizo distribución entre los profesionales de la OCI con la finalidad de verificar las evidencias que garantizaran el cumplimiento de las acciones propuestas y por ulitmo se elabora y presentan los informes de seguimiento a los planes de mejoramiento internos y externos. Entregado el 30 de junio de 2022
Frente a la Meta Propuesta se obtuvo un cumplimiento general del 66% ya que se realizo seguimiento a los planes de mejoramiento internos y externos durante el periodo evaluado. 
</t>
    </r>
    <r>
      <rPr>
        <i/>
        <sz val="12"/>
        <color rgb="FF808080"/>
        <rFont val="Arial"/>
        <family val="2"/>
      </rPr>
      <t xml:space="preserve"> 
</t>
    </r>
  </si>
  <si>
    <r>
      <rPr>
        <b/>
        <i/>
        <sz val="12"/>
        <color rgb="FF808080"/>
        <rFont val="Arial"/>
        <family val="2"/>
      </rPr>
      <t>Segundo Trimestre:</t>
    </r>
    <r>
      <rPr>
        <i/>
        <sz val="12"/>
        <color rgb="FF808080"/>
        <rFont val="Arial"/>
        <family val="2"/>
      </rPr>
      <t xml:space="preserve">
SEGUIMIENTO A LOS PLANES DE MEJORAMIENTO  INTERNOS  Y EXTERNOS -presentado 30 de junio de 2022
</t>
    </r>
  </si>
  <si>
    <r>
      <rPr>
        <b/>
        <i/>
        <sz val="12"/>
        <color rgb="FF808080"/>
        <rFont val="Arial"/>
        <family val="2"/>
      </rPr>
      <t>Tercer Trimestre</t>
    </r>
    <r>
      <rPr>
        <i/>
        <sz val="12"/>
        <color rgb="FF808080"/>
        <rFont val="Arial"/>
        <family val="2"/>
      </rPr>
      <t xml:space="preserve">
</t>
    </r>
    <r>
      <rPr>
        <sz val="12"/>
        <color rgb="FF808080"/>
        <rFont val="Arial"/>
        <family val="2"/>
      </rPr>
      <t xml:space="preserve">No se programo para este periodo
Frente a la Meta Propuesta se continua conun cumplimiento general del 66% ya que se realizo seguimiento a los planes de mejoramiento internos y externos durante el  segundo trimestre. </t>
    </r>
  </si>
  <si>
    <t>** El resultado debe propender por obtener una ejecución del 100% en este componente</t>
  </si>
  <si>
    <t>OTRAS ACCIONES DEL PROCESO - PLAN OPERATIVO</t>
  </si>
  <si>
    <t>Tema/Categoría</t>
  </si>
  <si>
    <t>Actividades</t>
  </si>
  <si>
    <t xml:space="preserve">SEGUIMIENTO </t>
  </si>
  <si>
    <t>Soportes Avances (Actas de  Asistencia, Informes, Estudios, Informes de Convenios, etc.)</t>
  </si>
  <si>
    <r>
      <t xml:space="preserve">Realizar actividades del proceso de seguimiento y evaluacion para el fortalecimiento de la política de la política de  Seguimiento y evaluación del desempeño institucional mediante el seguimiento a las herramientas de gestion
</t>
    </r>
    <r>
      <rPr>
        <b/>
        <u/>
        <sz val="14"/>
        <rFont val="Arial"/>
        <family val="2"/>
      </rPr>
      <t>PAI-SYC-2022-03</t>
    </r>
  </si>
  <si>
    <t>PAO-SYG-2022-01</t>
  </si>
  <si>
    <t>Realizar monitoreo del plan de acción e indicadores estratégicos del proceso de seguimiento y evaluacion</t>
  </si>
  <si>
    <t>3 monitoreos</t>
  </si>
  <si>
    <t>Matriz de Excel de reporte
Pantallazo de cargue en drive de las evidencias
Correo electrónico de envió del monitoreo</t>
  </si>
  <si>
    <r>
      <rPr>
        <b/>
        <i/>
        <sz val="12"/>
        <color rgb="FF808080"/>
        <rFont val="Arial"/>
        <family val="2"/>
      </rPr>
      <t xml:space="preserve">Primer Trimestre:
</t>
    </r>
    <r>
      <rPr>
        <sz val="12"/>
        <color rgb="FF808080"/>
        <rFont val="Arial"/>
        <family val="2"/>
      </rPr>
      <t xml:space="preserve">Se realizó  monitoreo del plan de acción e indicadores estratégicos del proceso de seguimiento y evaluación. En donde se verificó el cumplimiento de las actividades propuestas en el plan de acción e indicadores, revisando los soportes de realización de las mismas, teniendo en cuenta los lineamientos dados por la OAP y subiendo la información en el Drive 2022 dispuesto para tal fin, con corte al 31 de marzo de 2022
</t>
    </r>
    <r>
      <rPr>
        <i/>
        <sz val="12"/>
        <color rgb="FF808080"/>
        <rFont val="Arial"/>
        <family val="2"/>
      </rPr>
      <t xml:space="preserve"> 
</t>
    </r>
    <r>
      <rPr>
        <sz val="12"/>
        <color rgb="FF808080"/>
        <rFont val="Arial"/>
        <family val="2"/>
      </rPr>
      <t xml:space="preserve">Frente a la Meta Propuesta se obtuvo un cumplimiento general del 33% ya que se realizó monitoreo del plan estratégico e indicadores durante el periodo evaluado.
</t>
    </r>
  </si>
  <si>
    <t>Primer Trimestre:
003 FORMULACIÓN Y SEGUIMIENTO PLAN DE ACCIÓN SEGUIMIENTO Y CONTROL</t>
  </si>
  <si>
    <t>Primer Trimestre: N/A</t>
  </si>
  <si>
    <r>
      <rPr>
        <b/>
        <i/>
        <sz val="12"/>
        <color rgb="FF808080"/>
        <rFont val="Arial"/>
        <family val="2"/>
      </rPr>
      <t xml:space="preserve">Segundo Trimestre:
</t>
    </r>
    <r>
      <rPr>
        <sz val="12"/>
        <color rgb="FF808080"/>
        <rFont val="Arial"/>
        <family val="2"/>
      </rPr>
      <t xml:space="preserve">Se realizó  monitoreo del plan de acción e indicadores estratégicos del proceso de seguimiento y evaluación. En donde se verificó el cumplimiento de las actividades propuestas en el plan de acción e indicadores, revisando los soportes de realización de las mismas, teniendo en cuenta los lineamientos dados por la OAP y subiendo la información en el Drive 2022 dispuesto para tal fin, con corte al 30 de junio de 2022
</t>
    </r>
    <r>
      <rPr>
        <i/>
        <sz val="12"/>
        <color rgb="FF808080"/>
        <rFont val="Arial"/>
        <family val="2"/>
      </rPr>
      <t xml:space="preserve"> 
</t>
    </r>
    <r>
      <rPr>
        <sz val="12"/>
        <color rgb="FF808080"/>
        <rFont val="Arial"/>
        <family val="2"/>
      </rPr>
      <t xml:space="preserve">Frente a la Meta Propuesta se obtuvo un cumplimiento general del 66% ya que se realizó monitoreo del plan estratégico e indicadores durante el periodo evaluado.
</t>
    </r>
  </si>
  <si>
    <t>Segundo trimestre:
003 FORMULACIÓN Y SEGUIMIENTO PLAN DE ACCIÓN SEGUIMIENTO Y CONTROL</t>
  </si>
  <si>
    <t>Segundo Trimestre/:
N/A</t>
  </si>
  <si>
    <r>
      <rPr>
        <b/>
        <i/>
        <sz val="12"/>
        <color rgb="FF808080"/>
        <rFont val="Arial"/>
        <family val="2"/>
      </rPr>
      <t>Tercer Trimestre</t>
    </r>
    <r>
      <rPr>
        <i/>
        <sz val="12"/>
        <color rgb="FF808080"/>
        <rFont val="Arial"/>
        <family val="2"/>
      </rPr>
      <t xml:space="preserve">
</t>
    </r>
    <r>
      <rPr>
        <sz val="12"/>
        <color rgb="FF808080"/>
        <rFont val="Arial"/>
        <family val="2"/>
      </rPr>
      <t>Se realizó  monitoreo del plan de acción e indicadores estratégicos del proceso de seguimiento y evaluación. En donde se verificó el cumplimiento de las actividades propuestas en el plan de acción e indicadores, revisando los soportes de realización de las mismas, teniendo en cuenta los lineamientos dados por la OAP y subiendo la información en el Drive 2022 dispuesto para tal fin, con corte al 30 de Septiembre de 2022
Frente a la Meta Propuesta se obtuvo un cumplimiento general del 66% ya que se realizó monitoreo del plan estratégico e indicadores durante el periodo evaluado.</t>
    </r>
  </si>
  <si>
    <t>Tercer Trimestre
003 FORMULACIÓN Y SEGUIMIENTO PLAN DE ACCIÓN SEGUIMIENTO Y CONTROL</t>
  </si>
  <si>
    <t>Tercer Trimestre. N/A</t>
  </si>
  <si>
    <t>PAO-SYG-2022-02</t>
  </si>
  <si>
    <t>Realizar monitoreo de indicadores de gestión  del proceso de seguimiento y evaluacion</t>
  </si>
  <si>
    <t>Primer Trimestre:
028 HOJA DE VIDA Y MONITOREO INDICADORES DE GESTIÓN</t>
  </si>
  <si>
    <t>Primer TrimestreN/A</t>
  </si>
  <si>
    <t>Segundo Trimestre:
028 HOJA DE VIDA Y MONITOREO INDICADORES DE GESTIÓN</t>
  </si>
  <si>
    <t>Segundo Trimestre
N/A</t>
  </si>
  <si>
    <r>
      <rPr>
        <b/>
        <i/>
        <sz val="12"/>
        <color rgb="FF808080"/>
        <rFont val="Arial"/>
        <family val="2"/>
      </rPr>
      <t>Tercer Trimestre</t>
    </r>
    <r>
      <rPr>
        <i/>
        <sz val="12"/>
        <color rgb="FF808080"/>
        <rFont val="Arial"/>
        <family val="2"/>
      </rPr>
      <t xml:space="preserve">
</t>
    </r>
    <r>
      <rPr>
        <sz val="12"/>
        <color rgb="FF808080"/>
        <rFont val="Arial"/>
        <family val="2"/>
      </rPr>
      <t>Se realizó  monitoreo del plan de acción e indicadores estratégicos del proceso de seguimiento y evaluación. En donde se verificó el cumplimiento de las actividades propuestas en el plan de acción e indicadores, revisando los soportes de realización de las mismas, teniendo en cuenta los lineamientos dados por la OAP y subiendo la información en el Drive 2022 dispuesto para tal fin, con corte al 30 de septiembre de 2022
Frente a la Meta Propuesta se obtuvo un cumplimiento general del 66% ya que se realizó monitoreo del plan estratégico e indicadores durante el periodo evaluado.</t>
    </r>
  </si>
  <si>
    <t>Tercer Trimestre
028 HOJA DE VIDA Y MONITOREO INDICADORES DE GESTIÓN</t>
  </si>
  <si>
    <t>Tercer Trimestre
N/A</t>
  </si>
  <si>
    <t>PAO-SYG-2022-03</t>
  </si>
  <si>
    <t>Realizar monitoreo de mapas de riesgos de gestión y corrupción  del proceso de seguimiento y evaluacion</t>
  </si>
  <si>
    <t>2 monitoreos</t>
  </si>
  <si>
    <r>
      <rPr>
        <b/>
        <sz val="12"/>
        <color rgb="FF808080"/>
        <rFont val="Arial"/>
        <family val="2"/>
      </rPr>
      <t xml:space="preserve">Segundo Trimestre:
</t>
    </r>
    <r>
      <rPr>
        <sz val="12"/>
        <color rgb="FF808080"/>
        <rFont val="Arial"/>
        <family val="2"/>
      </rPr>
      <t>Se realizo monitoreo de mapas de riesgos de gestión y corrupción del proceso seguimiento y control. Para lo cual, se verifico la idoneidad de los controles establecidos en cada riesgo identificado subiendo la información en el Drive dispuesto para tal fin. Se presentaron el 13 y 24 de mayo de 2022
Frente a la Meta Propuesta</t>
    </r>
    <r>
      <rPr>
        <b/>
        <sz val="12"/>
        <color rgb="FF808080"/>
        <rFont val="Arial"/>
        <family val="2"/>
      </rPr>
      <t xml:space="preserve"> </t>
    </r>
    <r>
      <rPr>
        <sz val="12"/>
        <color rgb="FF808080"/>
        <rFont val="Arial"/>
        <family val="2"/>
      </rPr>
      <t>se obtuvo un cumplimiento general del 50% ya que se realizo el monitoreo en los terminos establecidos.</t>
    </r>
    <r>
      <rPr>
        <i/>
        <sz val="12"/>
        <color rgb="FF808080"/>
        <rFont val="Arial"/>
        <family val="2"/>
      </rPr>
      <t xml:space="preserve"> </t>
    </r>
  </si>
  <si>
    <t xml:space="preserve">Segundo Trimestre:
MATRIZ EXCEL SEGUIMIENTO Y EVALUACION DE LOS CONTROLES DE LOS MAPAS DE RIESGOS DE GESTIÓN.  Presentado 24 de mayo de 2022 
MATRIZ EXCEL SEGUIMIENTO AL PLAN ANTICORRUPCIÓN Y DE ATENCIÓN AL CIUDADANO Y MAPA DE RIESGOS DE CORRUPCIÓN -  Presentado 13 de mayo de 2022 
</t>
  </si>
  <si>
    <r>
      <rPr>
        <b/>
        <i/>
        <sz val="12"/>
        <color rgb="FF808080"/>
        <rFont val="Arial"/>
        <family val="2"/>
      </rPr>
      <t>Tercer Trimestre</t>
    </r>
    <r>
      <rPr>
        <i/>
        <sz val="12"/>
        <color rgb="FF808080"/>
        <rFont val="Arial"/>
        <family val="2"/>
      </rPr>
      <t xml:space="preserve">
</t>
    </r>
    <r>
      <rPr>
        <sz val="12"/>
        <color rgb="FF808080"/>
        <rFont val="Arial"/>
        <family val="2"/>
      </rPr>
      <t xml:space="preserve">Se realizo monitoreo de mapas de riesgos de gestión y corrupción del proceso seguimiento y control. Para lo cual, se verifico la idoneidad de los controles establecidos en cada riesgo identificado subiendo la información en el Drive dispuesto para tal fin. Se presentaron el 12 y 26 de septiembre de 2022
Frente a la Meta Propuesta se obtuvo un cumplimiento general del 100% ya que se realizo el monitoreo en los terminos establecidos. </t>
    </r>
  </si>
  <si>
    <t>Tercer Trimestre:
MATRIZ EXCEL SEGUIMIENTO Y EVALUACION DE LOS CONTROLES DE LOS MAPAS DE RIESGOS DE GESTIÓN.  Presentado 26  de septiembre de 2022
MATRIZ EXCEL SEGUIMIENTO AL PLAN ANTICORRUPCIÓN Y DE ATENCIÓN AL CIUDADANO Y MAPA DE RIESGOS DE CORRUPCIÓN -  Presentado 12 de septiembre de 2022</t>
  </si>
  <si>
    <t>Tercer Trimestre
N/A</t>
  </si>
  <si>
    <t>Realizar actividades del proceso de seguimiento y evaluacion de la estrategia gestion del riesgo del  PAAC
PAI-SYC-2022-07</t>
  </si>
  <si>
    <t>PAO-SYG-2022-04</t>
  </si>
  <si>
    <t>Realizar el informe de evaluación independiente al seguimiento de los mapas de riesgos de corrupción y gestión</t>
  </si>
  <si>
    <t>2 informes</t>
  </si>
  <si>
    <r>
      <rPr>
        <b/>
        <i/>
        <sz val="12"/>
        <color rgb="FF808080"/>
        <rFont val="Arial"/>
        <family val="2"/>
      </rPr>
      <t xml:space="preserve">Segundo Trimestre:
</t>
    </r>
    <r>
      <rPr>
        <sz val="12"/>
        <color rgb="FF808080"/>
        <rFont val="Arial"/>
        <family val="2"/>
      </rPr>
      <t xml:space="preserve">Se realizo informe de seguimiento de mapas de riesgos de gestión y corrupción, en donde se verifico el cumplimiento de la ejecución de los controles que se tienen definidos para mitigar los riesgos identificados en cada proceso, subiendo la información en el Drive dispuesto para tal fin y se presentó el 10 de junio de 2022
Frente a la Meta Propuesta se obtuvo un cumplimiento general del 50% ya que se realizaron los  seguimientos em los terminos establecidos. </t>
    </r>
  </si>
  <si>
    <t xml:space="preserve">Segundo Trimestre:
INFORME DE SEGUIMIENTO Y EVALUACION DE LOS CONTROLES DE LOS MAPAS DE RIESGOS DE GESTIÓN.  Presentado 10 de junio de 2022
</t>
  </si>
  <si>
    <t>Segundo Trimestre:
N/A</t>
  </si>
  <si>
    <r>
      <rPr>
        <b/>
        <i/>
        <sz val="12"/>
        <color rgb="FF808080"/>
        <rFont val="Arial"/>
        <family val="2"/>
      </rPr>
      <t>Tercer Trimestre</t>
    </r>
    <r>
      <rPr>
        <i/>
        <sz val="12"/>
        <color rgb="FF808080"/>
        <rFont val="Arial"/>
        <family val="2"/>
      </rPr>
      <t xml:space="preserve">
</t>
    </r>
    <r>
      <rPr>
        <sz val="12"/>
        <color rgb="FF808080"/>
        <rFont val="Arial"/>
        <family val="2"/>
      </rPr>
      <t xml:space="preserve">Se realizo segundo informe de seguimiento de mapas de riesgos de gestión y corrupción, en donde se verifico el cumplimiento de la ejecución de los controles que se tienen definidos para mitigar los riesgos identificados en cada proceso, subiendo la información en el Drive dispuesto para tal fin y se presentó el 
Frente a la Meta Propuesta se obtuvo un cumplimiento general del 100% ya que se realizaron los  seguimientos em los terminos establecidos. </t>
    </r>
  </si>
  <si>
    <t xml:space="preserve">Tercer Trimestre
INFORME DE SEGUIMIENTO Y EVALUACION DE LOS CONTROLES DE LOS MAPAS DE RIESGOS DE GESTIÓN.  Se presentaron 14 y 26 de septiembre en los mapas de riesgos y el informe consolidado se notifico en octubre  </t>
  </si>
  <si>
    <t>Tercer Trimestre   N/A</t>
  </si>
  <si>
    <t>PAO-SYG-2022-05</t>
  </si>
  <si>
    <t>Divulgación del informe de evaluación del  seguimiento de los mapas de riesgos de corrupción y gestión</t>
  </si>
  <si>
    <r>
      <rPr>
        <b/>
        <i/>
        <sz val="12"/>
        <color rgb="FF808080"/>
        <rFont val="Arial"/>
        <family val="2"/>
      </rPr>
      <t xml:space="preserve">Segundo Trimestre:
</t>
    </r>
    <r>
      <rPr>
        <i/>
        <sz val="12"/>
        <color rgb="FF808080"/>
        <rFont val="Arial"/>
        <family val="2"/>
      </rPr>
      <t xml:space="preserve">
</t>
    </r>
    <r>
      <rPr>
        <sz val="12"/>
        <color rgb="FF808080"/>
        <rFont val="Arial"/>
        <family val="2"/>
      </rPr>
      <t xml:space="preserve">Se publicó el informe de evaluación del  seguimiento de los mapas de riesgos de corrupción y gestión, enviando la solicitud de publicación en la Pagina Web a comunicaciones a través de correo electronico adjuntando el informe de seguimiento, realizado el dia 24 de mayo de 2022
</t>
    </r>
    <r>
      <rPr>
        <b/>
        <i/>
        <sz val="12"/>
        <color rgb="FF808080"/>
        <rFont val="Arial"/>
        <family val="2"/>
      </rPr>
      <t xml:space="preserve"> 
</t>
    </r>
    <r>
      <rPr>
        <sz val="12"/>
        <color rgb="FF808080"/>
        <rFont val="Arial"/>
        <family val="2"/>
      </rPr>
      <t>Frente a la Meta Propuesta</t>
    </r>
    <r>
      <rPr>
        <i/>
        <sz val="12"/>
        <color rgb="FF808080"/>
        <rFont val="Arial"/>
        <family val="2"/>
      </rPr>
      <t xml:space="preserve"> s</t>
    </r>
    <r>
      <rPr>
        <sz val="12"/>
        <color rgb="FF808080"/>
        <rFont val="Arial"/>
        <family val="2"/>
      </rPr>
      <t>e obtuvo un cumplimiento general del 50% ya que se realizó la publicación de los informes de seguimiento a los mapas de riesgos de gestión y corrupción</t>
    </r>
  </si>
  <si>
    <t>Segundo Trimestre:
Seguimiento MAPA DE RIESGOS DE CORRUPCIÓN: Publicado en la Pagina Web, a traves del siguiente link: https://www.idipron.gov.co/sites/default/files/docs/transparencia/mapas-riesgo-corrupcion/2022/Seguimiento-I/Anexo-6-matriz-seguimiento-riesgos-de-corrupcion-I-Seguimiento.xlsx.
2. SEGUIMIENTO AL MAPA DE RIESGOS DE GESTION: Se realizo y presento el  24/05/2022. Publicado en la pagina web: https://www.idipron.gov.co/sites/default/files/docs/transparencia/control-interno/Informe-Primer-seguimiento-a-riesgos-2022.pdf</t>
  </si>
  <si>
    <r>
      <rPr>
        <b/>
        <i/>
        <sz val="12"/>
        <color rgb="FF808080"/>
        <rFont val="Arial"/>
        <family val="2"/>
      </rPr>
      <t>Tercer Trimestre</t>
    </r>
    <r>
      <rPr>
        <i/>
        <sz val="12"/>
        <color rgb="FF808080"/>
        <rFont val="Arial"/>
        <family val="2"/>
      </rPr>
      <t xml:space="preserve">
</t>
    </r>
    <r>
      <rPr>
        <sz val="12"/>
        <color rgb="FF808080"/>
        <rFont val="Arial"/>
        <family val="2"/>
      </rPr>
      <t>Se publicó el segundo informe de evaluación del  seguimiento de los mapas de riesgos de corrupción y gestión, enviando la solicitud de publicación en la Pagina Web a comunicaciones a través de correo electronico adjuntando el informe de seguimiento, realizado el dia 14 de septiembre de 2022
Frente a la Meta Propuesta se obtuvo un cumplimiento general del 100% ya que se realizó la publicación de los informes de seguimiento a los mapas de riesgos de gestión y corrupción</t>
    </r>
  </si>
  <si>
    <t>Tercer Trimestre
Seguimiento MAPA DE RIESGOS DE CORRUPCIÓN: link de publicaciónublicado en la Pagina Web, a traves del siguiente link: https://www.idipron.gov.co/sites/default/files/docs/transparencia/mapas-riesgo-corrupcion/2022/
2. SEGUIMIENTO AL MAPA DE RIESGOS DE GESTION:link de publicaciónhttps://www.idipron.gov.co/sites/default/files/docs/transparencia/control-interno</t>
  </si>
  <si>
    <t>Evaluación y seguimiento</t>
  </si>
  <si>
    <t>PAO-SYG-2022-06</t>
  </si>
  <si>
    <t>Ejecutar auditorías especiales requeridas por la administración y no programadas en el Plan Anual de Auditorías</t>
  </si>
  <si>
    <t xml:space="preserve">100% ejecución de auditorías especiales no programadas </t>
  </si>
  <si>
    <t>Informes de auditorías especiales no programadas en el Plan Anual de Auditorías 2022</t>
  </si>
  <si>
    <t>Primer Trimestre:
No han sido programadas auditorias especiales</t>
  </si>
  <si>
    <t>Primer Trimestre:
N/A</t>
  </si>
  <si>
    <t>Segundo Trimestre:
No han sido programadas auditorias especiales</t>
  </si>
  <si>
    <t>Tercer rimestre:
No han sido programadas auditorias especiales</t>
  </si>
  <si>
    <t>Tercer Trimestre:
N/A</t>
  </si>
  <si>
    <t>Liderazgo Estratégico</t>
  </si>
  <si>
    <t>PAO-SYG-2022-07</t>
  </si>
  <si>
    <t xml:space="preserve">Participar en los Comités Institucionales de Coordinación de Control Interno, mínimo dos reuniones durante la vigencia. 
</t>
  </si>
  <si>
    <t xml:space="preserve">Participación en el 100% de Comités Institucionales de Coordinación de Control Interno </t>
  </si>
  <si>
    <t>Actas o registros de asistencia Comités Institucionales de Coordinación de Control Interno</t>
  </si>
  <si>
    <r>
      <rPr>
        <b/>
        <i/>
        <sz val="12"/>
        <color rgb="FF808080"/>
        <rFont val="Arial"/>
        <family val="2"/>
      </rPr>
      <t xml:space="preserve">Primer Trimestre:
</t>
    </r>
    <r>
      <rPr>
        <sz val="12"/>
        <color rgb="FF808080"/>
        <rFont val="Arial"/>
        <family val="2"/>
      </rPr>
      <t xml:space="preserve">Se realizo primer Comité  de Coordinación de Control Interno, para lo cual, se convocó a los integrantes del mismo, con la finalidad de  aprobar el Plan Anual de Auditoria 2022 en cumplimiento de la Resolución 191 de 2018, el comite fue realizado el 10 de febrero de 2022 .
Frente a la Meta Propuesta se obtuvo un cumplimiento general del 33% ya que se realizo el primer CICCI en cumplimiento de las Res. 191 de 2018.
</t>
    </r>
  </si>
  <si>
    <t>Primer Trimestre:
Acta de reunión de Comité de Coordinación de Control Interno</t>
  </si>
  <si>
    <t xml:space="preserve">Segundo Trimestre: No se programo para este periodo </t>
  </si>
  <si>
    <r>
      <rPr>
        <b/>
        <i/>
        <sz val="12"/>
        <color rgb="FF808080"/>
        <rFont val="Arial"/>
        <family val="2"/>
      </rPr>
      <t>Tercer Trimestre</t>
    </r>
    <r>
      <rPr>
        <i/>
        <sz val="12"/>
        <color rgb="FF808080"/>
        <rFont val="Arial"/>
        <family val="2"/>
      </rPr>
      <t xml:space="preserve">
</t>
    </r>
    <r>
      <rPr>
        <sz val="12"/>
        <color rgb="FF808080"/>
        <rFont val="Arial"/>
        <family val="2"/>
      </rPr>
      <t>Se llevo a Comité de Coordinacion de Control Interno los resultados de las auditorias ejecutadas durante el primer semestre 2022.
Frente a la Meta Propuesta se obtuvo un cumplimiento general del 66% ya que se realizo el primer CICCI en cumplimiento de las Res. 191 de 2018.</t>
    </r>
  </si>
  <si>
    <t>Tercer Trimestre
Acta de reunión de Comité de Coordinación de Control Interno del 27 de julio de 2022</t>
  </si>
  <si>
    <t>PAO-SYG-2022-08</t>
  </si>
  <si>
    <t>Realizar acompañamiento a comités y demás actividades relacionadas, solicitadas por la administración.</t>
  </si>
  <si>
    <t>100% acompañamientos a comités u otras actividades relacionadas</t>
  </si>
  <si>
    <t>Registros de asistencia de participación en comités o actividades relacionadas</t>
  </si>
  <si>
    <r>
      <rPr>
        <b/>
        <i/>
        <sz val="12"/>
        <color rgb="FF808080"/>
        <rFont val="Arial"/>
        <family val="2"/>
      </rPr>
      <t xml:space="preserve">Primer Trimestre:
</t>
    </r>
    <r>
      <rPr>
        <sz val="12"/>
        <color rgb="FF808080"/>
        <rFont val="Arial"/>
        <family val="2"/>
      </rPr>
      <t>Se realizó acompañamiento a 13 comités de contratación y demás actividades relacionadas, solicitadas por la administración, en donde La OCI asistió y participo de los 13 comités convocados con voz pero sin voto, en las siguientes fechas: 07/01/2022, 18/01/2022, 25/01/2022, 01/02/2022, 10/02/2022, 12/02/2022, 01/03/2022, 08/03/2022, 15/03/2022, 22/03/2022, 24/03/2022, 29/03/2022, 31/03/2022
Frente a la Meta Propuesta</t>
    </r>
    <r>
      <rPr>
        <b/>
        <sz val="12"/>
        <color rgb="FF808080"/>
        <rFont val="Arial"/>
        <family val="2"/>
      </rPr>
      <t xml:space="preserve"> </t>
    </r>
    <r>
      <rPr>
        <sz val="12"/>
        <color rgb="FF808080"/>
        <rFont val="Arial"/>
        <family val="2"/>
      </rPr>
      <t xml:space="preserve">se obtuvo un cumplimiento general del 12,5% ya que se participó activamente de los 13 comités que la OCI fue invitada, durante el periodo evaluado.
</t>
    </r>
  </si>
  <si>
    <t>Primer Trimestre: soportes de asistencia</t>
  </si>
  <si>
    <r>
      <rPr>
        <b/>
        <sz val="12"/>
        <color rgb="FF808080"/>
        <rFont val="Arial"/>
        <family val="2"/>
      </rPr>
      <t xml:space="preserve">Segundo Trimestre:
</t>
    </r>
    <r>
      <rPr>
        <sz val="12"/>
        <color rgb="FF808080"/>
        <rFont val="Arial"/>
        <family val="2"/>
      </rPr>
      <t xml:space="preserve">Se realizó acompañamiento a 24 comités de contratación y demás actividades relacionadas, solicitadas por la administración, para lo cual, la OCI asistió y participo de los 24 comités convocados con voz pero sin voto Cuando se hizo? 5/04/2022, 7/04/2022, 12/04/2022, 19/04/2022, 21/04/2022, 26/04/2022, 28/04/2022, 29/04/2022, 03/05/2022, 05/05/2022, 09/05/2022, 10/05/2022, 17/05/2022, 24/05/2022, 26/05/2022, 31/05/2022, 02/06/2022, 07/06/2022, 08/06/2022, 14/06/2022, 16/06/2022, 22/06/2022, 23/06/2022 y 28/06/2022
Frente a la Meta Propuesta se obtuvo un cumplimiento general del 25% ya que se participó activamente de los 13 comités que la OCI fue invitada, durante el periodo evaluado.
</t>
    </r>
  </si>
  <si>
    <t>Segundo Trimestre: soportes de asistencia</t>
  </si>
  <si>
    <r>
      <rPr>
        <b/>
        <sz val="12"/>
        <color theme="1" tint="0.499984740745262"/>
        <rFont val="Arial"/>
        <family val="2"/>
      </rPr>
      <t>Tercer Trimestre</t>
    </r>
    <r>
      <rPr>
        <sz val="12"/>
        <color theme="1" tint="0.499984740745262"/>
        <rFont val="Arial"/>
        <family val="2"/>
      </rPr>
      <t xml:space="preserve">
Se realizó acompañamiento a  23 comités de contratación y demás actividades relacionadas, solicitadas por la administración, para lo cual, la OCI asistió y participo de los 23 comités convocados con voz pero sin voto Cuando se hizo? 05/07/2022, 07/07/2022, 12/07/2022, 21/07/2022, 26/07/2022, 28/07/2022, 02/08/2022, 04/08/2022, 05/08/2022, 11/08/2022, 18/08/2022, 23/08/2022, 25/08/2022, 30/08/2022, 31/08/2022, 04/09/2022, 06/08/2022, 13/09/2022, 15/09/2022, 20/09/2022, 27/09/2022, 29/09/2022</t>
    </r>
  </si>
  <si>
    <t>Tercer Trimestre: soportes de asistencia</t>
  </si>
  <si>
    <t>Enfoque hacia la prevención</t>
  </si>
  <si>
    <t>PAO-SYG-2022-09</t>
  </si>
  <si>
    <t xml:space="preserve">Realizar acompañamientos o asesorías requeridos por los procesos o dependencias. </t>
  </si>
  <si>
    <t>Atención del 100% de acompañamientos o asesorías solicitados</t>
  </si>
  <si>
    <t>Registros de asistencia de participación en espacios de acompañamiento o asesoría</t>
  </si>
  <si>
    <r>
      <rPr>
        <b/>
        <sz val="12"/>
        <color rgb="FF808080"/>
        <rFont val="Arial"/>
        <family val="2"/>
      </rPr>
      <t xml:space="preserve">Primer Semestre: 
</t>
    </r>
    <r>
      <rPr>
        <sz val="12"/>
        <color rgb="FF808080"/>
        <rFont val="Arial"/>
        <family val="2"/>
      </rPr>
      <t xml:space="preserve">Se realizó acompañamiento para la formulación del plan de mejoramiento resultado de la Auditoria de Atención al Ciudadano, en donde, La OCI participo de la mesa de trabajo para la revisión formulación plan de mejoramiento convocada por la OAP , el día 1 de marzo de 2022
Frente a la Meta Propuesta se obtuvo un cumplimiento general del 25% asistiendo a la mesa de trabajo para la formulación plan de mejoramiento durante el periodo evaluado.
</t>
    </r>
  </si>
  <si>
    <t>Primer Trimestre; Correos, actas de reunión</t>
  </si>
  <si>
    <r>
      <rPr>
        <b/>
        <sz val="12"/>
        <color rgb="FF808080"/>
        <rFont val="Arial"/>
        <family val="2"/>
      </rPr>
      <t xml:space="preserve">Segundo trimestre: 
</t>
    </r>
    <r>
      <rPr>
        <sz val="12"/>
        <color rgb="FF808080"/>
        <rFont val="Arial"/>
        <family val="2"/>
      </rPr>
      <t>Se realizó acompañamiento para la formulación del plan de mejoramiento Inf Aud  COD 88 - PAD-2022, en donde,</t>
    </r>
    <r>
      <rPr>
        <b/>
        <sz val="12"/>
        <color rgb="FF808080"/>
        <rFont val="Arial"/>
        <family val="2"/>
      </rPr>
      <t xml:space="preserve"> </t>
    </r>
    <r>
      <rPr>
        <sz val="12"/>
        <color rgb="FF808080"/>
        <rFont val="Arial"/>
        <family val="2"/>
      </rPr>
      <t xml:space="preserve"> La OCI participo de la mesa de trabajo para la revisión formulación plan de mejoramiento Auditoria Contraloria, los dias</t>
    </r>
    <r>
      <rPr>
        <b/>
        <sz val="12"/>
        <color rgb="FF808080"/>
        <rFont val="Arial"/>
        <family val="2"/>
      </rPr>
      <t xml:space="preserve"> </t>
    </r>
    <r>
      <rPr>
        <sz val="12"/>
        <color rgb="FF808080"/>
        <rFont val="Arial"/>
        <family val="2"/>
      </rPr>
      <t>6/06/2022 y el 8/06/2022
Frente a la Meta Propuesta</t>
    </r>
    <r>
      <rPr>
        <b/>
        <sz val="12"/>
        <color rgb="FF808080"/>
        <rFont val="Arial"/>
        <family val="2"/>
      </rPr>
      <t xml:space="preserve"> </t>
    </r>
    <r>
      <rPr>
        <sz val="12"/>
        <color rgb="FF808080"/>
        <rFont val="Arial"/>
        <family val="2"/>
      </rPr>
      <t xml:space="preserve">se obtuvo un cumplimiento general del 50% asistiendo a la mesa de trabajo para la formulación plan de mejoramiento durante el periodo evaluado.
</t>
    </r>
  </si>
  <si>
    <t>Segundo Trimestre:Correos y actas de reunión</t>
  </si>
  <si>
    <r>
      <rPr>
        <b/>
        <sz val="12"/>
        <color theme="1" tint="0.499984740745262"/>
        <rFont val="Arial"/>
        <family val="2"/>
      </rPr>
      <t>Tercer Trimestre</t>
    </r>
    <r>
      <rPr>
        <sz val="12"/>
        <color theme="1" tint="0.499984740745262"/>
        <rFont val="Arial"/>
        <family val="2"/>
      </rPr>
      <t xml:space="preserve">
Se realizó acompañamiento para la formulación del plan de mejoramiento Inf Aud  COD 90 - PAD-2022, en donde,  La OCI participo de la mesa de trabajo para la revisión formulación plan de mejoramiento Auditoria Contraloria, los dias 30 de septiembre de 2022
Frente a la Meta Propuesta se obtuvo un cumplimiento general del 74% asistiendo a la mesa de trabajo para la formulación plan de mejoramiento durante el periodo evaluado.</t>
    </r>
  </si>
  <si>
    <t>Tercer Trimestre: Correos y actas de reunión</t>
  </si>
  <si>
    <t>Relación con entes externos de control</t>
  </si>
  <si>
    <t>PAO-SYG-2022-10</t>
  </si>
  <si>
    <t xml:space="preserve">Atender requerimientos de entes de control externos </t>
  </si>
  <si>
    <t>Atención del 100% de los requerimientos de los entes de control externos</t>
  </si>
  <si>
    <t>Registro consolidado de la información sobre atención a requerimientos de entes de control externos</t>
  </si>
  <si>
    <r>
      <rPr>
        <b/>
        <i/>
        <sz val="12"/>
        <color rgb="FF808080"/>
        <rFont val="Arial"/>
        <family val="2"/>
      </rPr>
      <t xml:space="preserve">Primer Trimestre:
</t>
    </r>
    <r>
      <rPr>
        <sz val="12"/>
        <color rgb="FF808080"/>
        <rFont val="Arial"/>
        <family val="2"/>
      </rPr>
      <t xml:space="preserve">Se atendió el 100% de los requerimientos de los entes de control externos, dando oportuna respuesta a todos los requerimientos de la Contraloría Auditorias Códigos 86,88 a través de correo, enviando evidencias físicas, acompañando auditorias entre otros. en las siguientes fechas: 13/01/2022, 19/01/2022, 2/02/2022, 7/02/2022, 10/02/2022, 11/02/2022, 14/02/2022, 16/02/2022, 17/02/2022, 22/02/2022, 23/02/2022, 25/02/2022, 28/02/2022, 1/03/2022, 3/03/2022, 4/03/2022, 7/03/2022, 18/03/2022, 28/03/2022 y 31/03/2022
</t>
    </r>
    <r>
      <rPr>
        <i/>
        <sz val="12"/>
        <color rgb="FF808080"/>
        <rFont val="Arial"/>
        <family val="2"/>
      </rPr>
      <t xml:space="preserve">
</t>
    </r>
    <r>
      <rPr>
        <sz val="12"/>
        <color rgb="FF808080"/>
        <rFont val="Arial"/>
        <family val="2"/>
      </rPr>
      <t>Frente a la Meta Propuesta</t>
    </r>
    <r>
      <rPr>
        <i/>
        <sz val="12"/>
        <color rgb="FF808080"/>
        <rFont val="Arial"/>
        <family val="2"/>
      </rPr>
      <t xml:space="preserve"> </t>
    </r>
    <r>
      <rPr>
        <sz val="12"/>
        <color rgb="FF808080"/>
        <rFont val="Arial"/>
        <family val="2"/>
      </rPr>
      <t xml:space="preserve">se obtuvo un cumplimiento general del 25% atendiendo todos los requerimientos de los Entes de Control.
</t>
    </r>
  </si>
  <si>
    <t>Primer Trimestre: Link OneDrive Contraloría de Bogotá 2022</t>
  </si>
  <si>
    <r>
      <rPr>
        <b/>
        <sz val="12"/>
        <color rgb="FF808080"/>
        <rFont val="Arial"/>
        <family val="2"/>
      </rPr>
      <t xml:space="preserve">Segundo Trimestre:
</t>
    </r>
    <r>
      <rPr>
        <sz val="12"/>
        <color rgb="FF808080"/>
        <rFont val="Arial"/>
        <family val="2"/>
      </rPr>
      <t xml:space="preserve">Se atendió el 100% de los requerimientos de los entes de control externos, dando oportuna respuesta a todos los requerimientos de la Contraloría Auditorias Códigos 86,88 y 90 a través de correo, enviando evidencias físicas, acompañando auditorias entre otros. en las siguientes fechas: 1/04/2022, 18/04/2022, 19/04/2022, 22/04/2022, 28/04/2022, 2/05/2022, 4/05/2022, 5/05/2022, 9/05/2022, 16/05/2022, 2/06/2022, 3/06/2022, 7/06/2022, 21/06/2022, 24/06/2022 y 28/06/2022.
Frente a la Meta Propuesta se obtuvo un cumplimiento general del 50% atendiendo todos los requerimientos de los Entes de Control.
</t>
    </r>
  </si>
  <si>
    <t>Segundo Trimestre: Link OneDrive https://idipronbgta-my.sharepoint.com/:f:/g/personal/controlinterno_idipron_gov_co/El6HK2ddCAFFmITuFEaZkq0BXICwT9q1_9adsKgZVLNMsQ?e=E4d5D8</t>
  </si>
  <si>
    <r>
      <rPr>
        <b/>
        <sz val="12"/>
        <color theme="1" tint="0.499984740745262"/>
        <rFont val="Arial"/>
        <family val="2"/>
      </rPr>
      <t>Tercer Trimestre</t>
    </r>
    <r>
      <rPr>
        <sz val="12"/>
        <color theme="1" tint="0.499984740745262"/>
        <rFont val="Arial"/>
        <family val="2"/>
      </rPr>
      <t xml:space="preserve">
Se atendió el 100% de los requerimientos de los entes de control externos, dando oportuna respuesta a todos los requerimientos de la Contraloría Auditorias Códigos 90 y 92 a través de correo, enviando evidencias físicas, acompañando auditorias entre otros. en las siguientes fechas: 7/07/2022, 13/07/2022, 14/072022, 21/07/2022, 26/07/2022, 8/08/2022, 12/082022, 17/08/2022, 18/08/2022, 19/08/2022, 24/08/2022, 25/08/2022, 7/09/2022, 21/09/2022, 23/09/2022, 29/09/2022,  30/09/2022.
Frente a la Meta Propuesta se obtuvo un cumplimiento general del 74% atendiendo todos los requerimientos de los Entes de Control.
</t>
    </r>
  </si>
  <si>
    <t>Tercer Trimestre: Link OneDrive   https://idipronbgta-my.sharepoint.com/:f:/g/personal/controlinterno_idipron_gov_co/El6HK2ddCAFFmITuFEaZkq0BXICwT9q1_9adsKgZVLNMsQ?e=E4d5D8</t>
  </si>
  <si>
    <t>Total porcentaje ejecutado</t>
  </si>
  <si>
    <t>Modificaciones o ajustes al plan de acción:</t>
  </si>
  <si>
    <t>N°</t>
  </si>
  <si>
    <t>Fecha</t>
  </si>
  <si>
    <t>Observaciones y/o los cambios</t>
  </si>
  <si>
    <t>Justificación</t>
  </si>
  <si>
    <t>Iniciativa estratégica y actividad que impacta</t>
  </si>
  <si>
    <t>Fecha en que comienza a aplicar dicho cambio</t>
  </si>
  <si>
    <t>Formulación inicial</t>
  </si>
  <si>
    <t>Se incluye definición y criterios de calidad de iniciativas
Se incluye iniciativas  Implementación, desarrollo, interiorización y apropiación de las políticas de MIPG, Mejorar el desempeño institucional frente a las políticas de Transparencia, Acceso a la Información y lucha contra la Corrupción permitiendo mitigar los riesgos de corrupción  y Cerrar las brechas organizacionales para mejorar la gestión del instituto a las anteriores se le formulan acciones
Se incluyen actividades para las acciones de las iniciativas  de Implementación, desarrollo, interiorización y apropiación de las políticas de MIPG y Mejorar el desempeño institucional frente a las políticas de Transparencia, Acceso a la Información y lucha contra la Corrupción permitiendo mitigar los riesgos de corrupción.
Se revisa pertinencia, coherencia y formulación indicadores estratégicos</t>
  </si>
  <si>
    <t xml:space="preserve">El ejercicio de revisión y ajuste a la formulación del plan de acción se enmarca en:
•	Instrucciones de la Dirección General en el marco de la formulación y seguimiento del plan de acción del IDIPRON
•	Encuesta semestral del sistema de Control Interno así: *Componente Ambiente de control numeral  3.3 el cual indica: Evaluación de la planeación estratégica, considerando alertas frente a posibles incumplimientos, necesidades de recursos, cambios en el entorno que puedan afectar su desarrollo, entre otros aspectos que garanticen de forma razonable su cumplimiento. *Componente Evaluación de Riesgos numeral 6.3 el cual indica: La Alta Dirección evalúa periódicamente los objetivos establecidos para asegurar que estos continúan siendo consistentes y apropiados para la Entidad.
</t>
  </si>
  <si>
    <t xml:space="preserve">Evaluar la gestión de los procesos del IDIPRON y la implementación del MIPG generando valor agregado.
Contribuir a la apropiación de la cultura de autocontrol y autoevaluación en los servidores públicos del IDIPRON.
Implementación, desarrollo, interiorización y apropiación de las políticas de MIPG.
Mejorar el desempeño institucional frente a las políticas de Transparencia, Acceso a la Información y lucha contra la Corrupción permitiendo mitigar los riesgos de corrupción.
Cerrar las brechas organizacionales para mejorar la gestión del instituto.
</t>
  </si>
  <si>
    <t xml:space="preserve"> </t>
  </si>
  <si>
    <t>APROBADO  POR</t>
  </si>
  <si>
    <t xml:space="preserve">REVISADO POR 
</t>
  </si>
  <si>
    <t xml:space="preserve">
ELABORADO POR 
</t>
  </si>
  <si>
    <t xml:space="preserve">líder de proceso </t>
  </si>
  <si>
    <t>Gestor de planeación</t>
  </si>
  <si>
    <t xml:space="preserve">Nombre y Cargo: </t>
  </si>
  <si>
    <t>Yuli Cristel Pena Arboleda</t>
  </si>
  <si>
    <t>Fecha de aprobación:</t>
  </si>
  <si>
    <t>Fecha de revisión :</t>
  </si>
  <si>
    <t>Responsable de área/dependencia</t>
  </si>
  <si>
    <t>Ingrid Carolina Ardila Munoz</t>
  </si>
  <si>
    <t>OBJETIVOS</t>
  </si>
  <si>
    <t>METAS DEL OBJETIVO</t>
  </si>
  <si>
    <t xml:space="preserve"> Investigaciones</t>
  </si>
  <si>
    <t>1. FIN DE LA POBREZA</t>
  </si>
  <si>
    <t>1.1 - Erradicar la extrema pobreza</t>
  </si>
  <si>
    <t>Oficina asesora de planeación</t>
  </si>
  <si>
    <t>Atención a la ciudadanía</t>
  </si>
  <si>
    <t>2. HAMBRE CERO</t>
  </si>
  <si>
    <t>1.2 - Reducir la pobreza en, al menos, un 50%</t>
  </si>
  <si>
    <t>Oficina asesora de planeación - MIPG</t>
  </si>
  <si>
    <t xml:space="preserve">Comunicaciones </t>
  </si>
  <si>
    <t>3. SALUD Y BIENESTAR</t>
  </si>
  <si>
    <t>1.3 - Implementar sistemas de protección social</t>
  </si>
  <si>
    <t>Oficina asesora de planeación – Investigaciones</t>
  </si>
  <si>
    <t>Control interno disciplinario</t>
  </si>
  <si>
    <t>4. EDUCACIÓN DE CALIDAD</t>
  </si>
  <si>
    <t>1.4 - Igualdad de derechos a la propiedad, servicios y recursos económicos</t>
  </si>
  <si>
    <t>Oficina asesora de planeación – Comunicaciones</t>
  </si>
  <si>
    <t>Gestión Ambiental</t>
  </si>
  <si>
    <t>5. IGUALDAD DE GÉNERO</t>
  </si>
  <si>
    <t>1.5 - Fomentar la resiliencia a desastres ambientales, económicos y sociales</t>
  </si>
  <si>
    <t>Oficina asesora jurídica</t>
  </si>
  <si>
    <t>Gestión contractual</t>
  </si>
  <si>
    <t>6. AGUA LIMPIA Y SANEAMIENTO</t>
  </si>
  <si>
    <t>1.A - Movilizar recursos para implementar políticas tendientes a erradicar la pobreza</t>
  </si>
  <si>
    <t>Subdirección técnica administrativa y financiera</t>
  </si>
  <si>
    <t>Gestión de Desarrollo Humano</t>
  </si>
  <si>
    <t>7. ENERGÍA ASEQUIBLE Y NO CONTAMINANTE</t>
  </si>
  <si>
    <t>1.B - Desarrollar marcos normativos focalizados a población en situación de pobreza y sensibles al género</t>
  </si>
  <si>
    <t>Subdirección técnica administrativa y financiera - financiera</t>
  </si>
  <si>
    <t>Gestion del mejoramiento</t>
  </si>
  <si>
    <t>8. TRABAJO DECENTE Y CRECIMIENTO ECONÓMICO</t>
  </si>
  <si>
    <t>2.1 - Acceso Universal a Alimentos Seguros y Nutricionales</t>
  </si>
  <si>
    <t>Subdirección técnica administrativa y financiera - sistemas</t>
  </si>
  <si>
    <t>Gestión Documental</t>
  </si>
  <si>
    <t>9. INDUSTRIA, INNOVACIÓN E INFRAESTRUCTURA</t>
  </si>
  <si>
    <t>2.2 - Terminar con todas las formas de desnutrición</t>
  </si>
  <si>
    <t>Subdirección técnica administrativa y financiera – gestión documental</t>
  </si>
  <si>
    <t>Gestión Financiera</t>
  </si>
  <si>
    <t>10. REDUCCIÓN DE LAS DESIGUALDADES</t>
  </si>
  <si>
    <t>2.3 - Duplicar la productividad y los ingresos de pequeños productores de alimentos</t>
  </si>
  <si>
    <t>Subdirección técnica administrativa y financiera - almacén e inventarios</t>
  </si>
  <si>
    <t>Gestión jurídica</t>
  </si>
  <si>
    <t>11. CIUDADES Y COMUNIDADES SOSTENIBLES</t>
  </si>
  <si>
    <t>2.4 - Producción sostenible de alimentos y prácticas agrícolas resilientes</t>
  </si>
  <si>
    <t>Subdirección técnica administrativa y financiera - gestión ambiental</t>
  </si>
  <si>
    <t>Gestión logística</t>
  </si>
  <si>
    <t>12. PRODUCCIÓN Y CONSUMO RESPONSABLES</t>
  </si>
  <si>
    <t>2.5 - Asegurar la diversidad genética en la producción de alimentos</t>
  </si>
  <si>
    <t>Subdirección técnica administrativa y financiera - control interno disciplinario</t>
  </si>
  <si>
    <t xml:space="preserve">Gestión Tecnológica y de la Información </t>
  </si>
  <si>
    <t>13. ACCIÓN POR EL CLIMA</t>
  </si>
  <si>
    <t>2.A - Invertir en infraestructura rural, investigación agrícola, tecnología y bancos de genes</t>
  </si>
  <si>
    <t>Subdirección técnica administrativa y financiera – infraestructura</t>
  </si>
  <si>
    <t xml:space="preserve">Mantenimiento de bienes </t>
  </si>
  <si>
    <t>14. VIDA SUBMARINA</t>
  </si>
  <si>
    <t>2.B - Prevenir restricciones al comercio agrícola, distorsiones del mercado y subsidios a la exportación</t>
  </si>
  <si>
    <t>Subdirección técnica administrativa y financiera - Atención a la ciudadanía</t>
  </si>
  <si>
    <t>Modelo Pedagógico</t>
  </si>
  <si>
    <t>15. VIDA DE ECOSISTEMAS TERRESTRES</t>
  </si>
  <si>
    <t>2.C - Asegurar mercados de productos alimenticios estables y acceso oportuno a la información</t>
  </si>
  <si>
    <t>Subdirección técnica administrativa y financiera - Convenios</t>
  </si>
  <si>
    <t>Planeacion</t>
  </si>
  <si>
    <t>16. PAZ, JUSTICIA E INSTITUCIONES SÓLIDAS</t>
  </si>
  <si>
    <t>3.1 - Reducir la mortalidad materna</t>
  </si>
  <si>
    <t>Subdirección técnica de desarrollo humano</t>
  </si>
  <si>
    <t>17. ALIANZAS PARA LOGRAR LOS OBJETIVOS</t>
  </si>
  <si>
    <t>3.2 - Acabar con las muertes prevenibles de menores de 5 años de edad</t>
  </si>
  <si>
    <t>Subdirección técnica de métodos educativos y operativos</t>
  </si>
  <si>
    <t>Servicios administrativos</t>
  </si>
  <si>
    <t>3.3 - Lucha contra las enfermedades transmisibles</t>
  </si>
  <si>
    <t xml:space="preserve">1. Formulación </t>
  </si>
  <si>
    <t>3.4 - Reducir la mortalidad por enfermedades no transmisibles</t>
  </si>
  <si>
    <t>3.5 - Prevenir y tratar el abuso de sustancias</t>
  </si>
  <si>
    <t>3. Seguimiento al plan de acción</t>
  </si>
  <si>
    <t>3.6 - Reducir lesiones y muertes en carreteras</t>
  </si>
  <si>
    <t>3.7 - Acceso universal a atención reproductiva, planificación y educación</t>
  </si>
  <si>
    <t>3.8 - Alcanzar la cobertura universal de salud</t>
  </si>
  <si>
    <t>Ampliar, diversificar y fortalecer los servicios de la oferta pedagógica del IDIPRON</t>
  </si>
  <si>
    <t>3.9 - Reducir las enfermedades y muertes causadas por productos químicos peligrosos y contaminación</t>
  </si>
  <si>
    <t xml:space="preserve">Armonizar el modelo pedagógico a las realidades del sigo XXI </t>
  </si>
  <si>
    <t>3.A - Implementar el Convenio Marco de la OMS para el Control del Tabaco</t>
  </si>
  <si>
    <t>Contribuir en la implementación y seguimiento de las políticas públicas sociales que atiendan las realidades de los niños, niñas, adolescentes y jóvenes en el contexto actual de la ciudad</t>
  </si>
  <si>
    <t>3.B - Apoyar la investigación, el desarrollo y el acceso universal a vacunas y medicamentos asequibles</t>
  </si>
  <si>
    <t>3.C - Aumentar la financiación de la salud y el apoyo a la fuerza laboral en los países en desarrollo</t>
  </si>
  <si>
    <t>3.D - Mejorar los sistemas de alerta temprana para los riesgos a la salud mundial</t>
  </si>
  <si>
    <t>Diseñar e implementar estrategias para el posicionamiento del IDIPRON  a nivel distrital, nacional, regional y global</t>
  </si>
  <si>
    <t>4.1 - Educación Básica y Media Gratuita</t>
  </si>
  <si>
    <t>Diseñar e implementar prácticas pedagógicas innovadoras para el desarrollo de capacidades, talentos  y oportunidades productivas para los jóvenes.</t>
  </si>
  <si>
    <t>4.2 - Igual acceso a educación preescolar de calidad</t>
  </si>
  <si>
    <t xml:space="preserve">Fortalecer  la gestión del conocimiento de la entidad en la atención y prevención de las diversas dinámicas de la calle que afecta a los niños, niñas, adolescentes y jóvenes </t>
  </si>
  <si>
    <t>4.3 - Igualdad de acceso a educación técnica, vocacional y superior</t>
  </si>
  <si>
    <t>4.4 - Aumentar el número de personas con habilidades relevantes para el éxito financiero</t>
  </si>
  <si>
    <t>4.5 - No Discriminación en la Educación</t>
  </si>
  <si>
    <t>4.6 - Alfabetización y aptitudes aritméticas Universales</t>
  </si>
  <si>
    <t>4.7 - Educación para la Ciudadanía Global</t>
  </si>
  <si>
    <t xml:space="preserve"> 
Fortalecimiento del modelo pedagógico</t>
  </si>
  <si>
    <t>4.A - Construir y mejorar escuelas inclusivas y seguras</t>
  </si>
  <si>
    <t xml:space="preserve">
Fortalecimiento de actividades de apoyo administrativo</t>
  </si>
  <si>
    <t>4.B - Ampliar becas de educación superior para los países en desarrollo</t>
  </si>
  <si>
    <t xml:space="preserve">
Modernización del modelo pedagógico</t>
  </si>
  <si>
    <t>4.C - Aumentar la oferta de profesores cualificados en los países en desarrollo</t>
  </si>
  <si>
    <t xml:space="preserve">Ampliar y diversificar la oferta de servicios de la entidad </t>
  </si>
  <si>
    <t>5.1 - Poner fin a la discriminación contra las mujeres y las niñas</t>
  </si>
  <si>
    <t>Contribuir en la implementación de las Políticas Públicas Poblacionales</t>
  </si>
  <si>
    <t>5.2 - Poner fin a toda la violencia contra las mujeres y su explotación</t>
  </si>
  <si>
    <t>Diseño e implementación de la estrategia de comunicaciones para el reconocimiento del IDIPRON en el ámbito, distrital, nacional e internacional.</t>
  </si>
  <si>
    <t>5.3 - Eliminar los matrimonios forzados y la mutilación genital</t>
  </si>
  <si>
    <t>5.4 - Valorar el cuidado no remunerado y promover las responsabilidades domésticas compartidas</t>
  </si>
  <si>
    <t>Fortalecimiento de la infraestructura  tecnológica</t>
  </si>
  <si>
    <t>5.5 - Igualdad de Oportunidades y Participación en posiciones de Liderazgo</t>
  </si>
  <si>
    <t xml:space="preserve">Fortalecimiento de la infraestructura física </t>
  </si>
  <si>
    <t>5.6 - Acceso Universal a los Derechos y Salud Reproductiva</t>
  </si>
  <si>
    <t>Fortalecimiento de la oferta pedagógica institucional para el mejoramiento de la atención a los AJ</t>
  </si>
  <si>
    <t>5.A - Igualdad de acceso a recursos económicos, posesión de propiedades y servicios</t>
  </si>
  <si>
    <t xml:space="preserve">Fortalecimiento de las capacidades administrativas y operativas del talento humano </t>
  </si>
  <si>
    <t>5.B - Promover el empoderamiento de las mujeres a través de la tecnología</t>
  </si>
  <si>
    <t>Fortalecimiento de los sistemas de información misional y territorial del IDIPRON</t>
  </si>
  <si>
    <t>5.C - Adoptar políticas y hacer cumplir la legislación que promueve la igualdad de género</t>
  </si>
  <si>
    <t>Fortalecimiento del área de investigaciones como centro de investigación, innovación, ciencia y pensamiento</t>
  </si>
  <si>
    <t>6.1 - Agua potable segura y asequible</t>
  </si>
  <si>
    <t>6.2 - Erradicar la Defecación al aire libre y Proporcionar Acceso a Saneamiento e Higiene</t>
  </si>
  <si>
    <t xml:space="preserve">Implementar procesos de innovación pedagógica para la generación de capacidades de inserción socioeconómica y productiva. </t>
  </si>
  <si>
    <t>6.3 - Mejorar la calidad del agua, el tratamiento de aguas residuales y la reutilización segura</t>
  </si>
  <si>
    <t>Implementar un modelo de servicio para el instituto</t>
  </si>
  <si>
    <t>6.4 - Aumentar la eficiencia en el uso del agua y asegurar los suministros de agua dulce</t>
  </si>
  <si>
    <t>6.5 - Gestión integrada de los recursos hídricos y cooperación transfronteriza</t>
  </si>
  <si>
    <t>6.6 - Proteger y Restaurar los Ecosistemas Hídricos de agua dulce</t>
  </si>
  <si>
    <t>6.A - Ampliar el apoyo en materia de agua y saneamiento para los países en desarrollo</t>
  </si>
  <si>
    <t xml:space="preserve">
Gestionar, documentar, divulgar y difundir  el conocimiento  y saberes de la organización para su apropiación en la entidad y conocimiento en la ciudad (estrategias, buenas prácticas y resultados de programas y proyectos misionales del Instituto. )</t>
  </si>
  <si>
    <t>6.B - Apoyar el compromiso local en el manejo de agua y saneamiento</t>
  </si>
  <si>
    <t xml:space="preserve">
Diseñar e implementar Metodologías para la evaluación del impacto del proceso en los NNAJ</t>
  </si>
  <si>
    <t>7.1 - Acceso universal a la energía moderna</t>
  </si>
  <si>
    <t xml:space="preserve">
Diseñar y proponer políticas y mejores practicas para fortalece la gestión contractual y cerrar las brechas en materia de gestión contractual </t>
  </si>
  <si>
    <t>7.2 - Aumentar el porcentaje global de energía renovable</t>
  </si>
  <si>
    <t xml:space="preserve">
Fortalecer las comunicaciones como eje fundamental para la consolidación de la gestión de la Administración, garantizando la difusión de información producida y recibida a nivel interno y externo</t>
  </si>
  <si>
    <t>7.3 - Duplicar la mejora en la eficiencia energética</t>
  </si>
  <si>
    <t xml:space="preserve">
Mejorar la gestión de la Entidad y la toma oportuna de decisiones mediante la estandarización, normalización y regulación de  la producción, administración, custodia y conservación de la información.</t>
  </si>
  <si>
    <t>7.A - Invertir y Facilitar el Acceso a Investigación y Tecnología en Energía Limpia</t>
  </si>
  <si>
    <t xml:space="preserve">Actualizar, implementar e institucionalizar el modelo pedagógico del IDIPRON </t>
  </si>
  <si>
    <t>7.B - Ampliar y mejorar los servicios energéticos para los países en desarrollo</t>
  </si>
  <si>
    <t>Adecuar, mantener y proveer mejoras de infraestructura física para la atención integral de NNAJ en el instituto</t>
  </si>
  <si>
    <t>8.1 - Crecimiento Económico Sostenible</t>
  </si>
  <si>
    <t>Ajustar e implementar oferta institucional de servicios a las políticas publicas diferenciales dirigidas a los NNAJ</t>
  </si>
  <si>
    <t>8.2 - Diversificar, innovar y mejorar la productividad económica</t>
  </si>
  <si>
    <t>Ajustarlos servicios del instituto a las necesidades de los NNAJ</t>
  </si>
  <si>
    <t>8.3 - Promover políticas para apoyar la creación de empleo y el crecimiento de las empresas</t>
  </si>
  <si>
    <t>8.4 - Mejorar la eficiencia de los recursos en el consumo y la producción</t>
  </si>
  <si>
    <t xml:space="preserve">Contar con  talento humano idóneo, comprometido, transparente y feliz  que contribuya a cumplir la misionalidad de la entidad
</t>
  </si>
  <si>
    <t>8.5 - Trabajo decente e igualdad de remuneración</t>
  </si>
  <si>
    <t>8.6 - Reducir el desempleo juvenil</t>
  </si>
  <si>
    <t xml:space="preserve">Diseñar e implementar  estrategias territoriales conforme a las dinámicas de la calle 
</t>
  </si>
  <si>
    <t>8.7 - Poner fin a la esclavitud moderna, la trata y el trabajo infantil</t>
  </si>
  <si>
    <t xml:space="preserve">Diseñar e implementar laboratorios como  espacios pedagógicos y productivos
</t>
  </si>
  <si>
    <t>8.8 - Derechos laborales universales y entornos de trabajo seguros</t>
  </si>
  <si>
    <t>Diseñar y desarrollar un nuevo sistema de información poblacional para la toma de decisiones</t>
  </si>
  <si>
    <t>8.9 - Promover Turismo Sostenible y Beneficioso</t>
  </si>
  <si>
    <t>Caracterización de talentos, competencias y habilidades de NNAJ para la actualización constante de la oferta educativa</t>
  </si>
  <si>
    <t>8.10 - Acceso universal a servicios bancarios, de seguros y financieros</t>
  </si>
  <si>
    <t xml:space="preserve">Evaluar la gestión de los procesos del IDIPRON y la implementación del MIPG generando valor agregado </t>
  </si>
  <si>
    <t>8.A - Aumentar la ayuda para el comercio a los países en desarrollo</t>
  </si>
  <si>
    <t>Fortalecer el servicio de atención a la  ciudadanía bajo los principios de una atención digna, efectiva, de calidad, oportuna, cálida y confiable dando cumplimiento a la política publica distrital de servicio al ciudadano y CONPES distrital 03</t>
  </si>
  <si>
    <t>8.B - Desarrollar una Estrategia Global de Empleo Juvenil</t>
  </si>
  <si>
    <t>Fortalecer el servicio de atención a la  ciudadanía bajo los principios de una atención digna, efectiva, de calidad, oportuna, cálida y confiable dando cumplimiento a la política publica distrital de servicio al ciudadano y CONPES distrital 04</t>
  </si>
  <si>
    <t>9.1 - Infraestructuras Sostenibles e Inclusivas</t>
  </si>
  <si>
    <t xml:space="preserve">Fortalecer la estrategia "Cultura Ciudadana" </t>
  </si>
  <si>
    <t>9.2 - Promover la industrialización inclusiva y sostenible</t>
  </si>
  <si>
    <t>Fortalecer la gestión administrativa de la oficina de control interno disciplinario de acuerdo a la normatividad vigente</t>
  </si>
  <si>
    <t>9.3 - Aumentar el acceso a servicios financieros y mercados</t>
  </si>
  <si>
    <t>Garantizar el funcionamiento de la entidad de manera amigable y responsable con el medio ambiente minimizando el impacto generado por las actividades propias de la gestión institucional.</t>
  </si>
  <si>
    <t>9.4 - Mejorar todas las industrias e infraestructuras para la sostenibilidad</t>
  </si>
  <si>
    <t xml:space="preserve">Garantizar los servicios de apoyo a la gestión para el optimo funcionamiento del instituto  (Servicios de vigilancia, aseo, cafetería y transporte) </t>
  </si>
  <si>
    <t>9.5 - Aumentar la investigación y actualizar las tecnologías industriales</t>
  </si>
  <si>
    <t>Generar procesos de innovación técnica en el componente de mitigación del área de salud que lo constituyan en un referente distrital y nacional</t>
  </si>
  <si>
    <t>9.A - Facilitar el desarrollo de infraestructura sostenible</t>
  </si>
  <si>
    <t>Gestionar las estrategias que garanticen obtener los convenios necesarios para alcanzar la meta de vincular 7.000 jóvenes con oportunidades para su desarrollo socioeconómico</t>
  </si>
  <si>
    <t>9.B - Apoyar la Diversificación Industrial Doméstica y la Adición de Valor</t>
  </si>
  <si>
    <t>9.C - Acceso universal a tecnologías de la información y las comunicaciones</t>
  </si>
  <si>
    <t>Implementar acciones que conduzcan a la sostenibilidad del sistema contable del IIDPRON</t>
  </si>
  <si>
    <t>10.1 - Reducir las desigualdades de ingresos</t>
  </si>
  <si>
    <t xml:space="preserve">Implementar el Centro Educación para el Trabajo y Desarrollo Humano, dinamizada por los Contextos Pedagógicos y Componentes de Derecho. </t>
  </si>
  <si>
    <t>10.2 - Promover la Inclusión Social, Económica y Política Universales</t>
  </si>
  <si>
    <t xml:space="preserve">Implementar la  "Ciudadela de los niños, niñas" y "Ciudadela de los/las jóvenes y adolescentes"  dinamizada por los Contextos Pedagógicos y Componentes de Derecho. </t>
  </si>
  <si>
    <t>10.3 - Garantizar la igualdad de oportunidades y poner fin a la discriminación</t>
  </si>
  <si>
    <t>Implementar y aplicar herramientas para la mitigación del daño antijurídico en la entidad</t>
  </si>
  <si>
    <t>10.4 - Adoptar políticas fiscales y sociales que promuevan la igualdad</t>
  </si>
  <si>
    <t>Incorporar mejores prácticas para la efectividad del modelo de administración y disposición de los  bienes del instituto</t>
  </si>
  <si>
    <t>10.5 - Mejorar la regulación de los mercados e instituciones financieras mundiales</t>
  </si>
  <si>
    <t>Incrementar  la participación de los grupos de interés y valor en la gestión de la entidad</t>
  </si>
  <si>
    <t>10.6 - Garantizar la representación de los países en desarrollo en las instituciones financieras</t>
  </si>
  <si>
    <t>10.7 - Políticas de Migración Compasivas y Responsables</t>
  </si>
  <si>
    <t>Mejorar la infraestructura tecnológica y de comunicaciones del instituto para garantizar  el optimo funcionamiento madministrativo y operativo de las unidades de protección integral y las sedes administrativas</t>
  </si>
  <si>
    <t>10.A - Trato especial y diferenciado para los países en desarrollo</t>
  </si>
  <si>
    <t xml:space="preserve">Participar en la formulación y actualización de políticas públicas poblacionales que afectan a los NNAJ de la entidad e institucionalización de las mismas
</t>
  </si>
  <si>
    <t>10.B - Asistencia para el desarrollo e inversión en los países menos desarrollados</t>
  </si>
  <si>
    <t xml:space="preserve">Realizar investigaciones y/o estudios sobre las problemáticas y/o dinámicas de calle que afectan los NNAJ para su apropiación en la entidad y conocimiento en la ciudad </t>
  </si>
  <si>
    <t>10.C - Reducir los costos de transacción de las remesas de migrantes</t>
  </si>
  <si>
    <t xml:space="preserve">Realizar lecturas territoriales de ciudad en las 20 localidades de Bogotá a través de la implementación del SITI y el análisis de su información. </t>
  </si>
  <si>
    <t>11.1 - Vivienda segura y asequible</t>
  </si>
  <si>
    <t>Rediseño , formalización e implementación de la estrategia de ESCNNA</t>
  </si>
  <si>
    <t>11.2 - Sistemas de transporte asequibles y sostenibles</t>
  </si>
  <si>
    <t>11.3 - Urbanización inclusiva y sostenible</t>
  </si>
  <si>
    <t>11.4 - Proteger el patrimonio cultural y natural del mundo</t>
  </si>
  <si>
    <t>1 Portafolio de servicios adoptado y publicado en la pagina web</t>
  </si>
  <si>
    <t>11.5 - Reducir los efectos adversos de los desastres naturales</t>
  </si>
  <si>
    <t>100%  del cumplimiento del PIGA</t>
  </si>
  <si>
    <t>11.6 - Minimizar el impacto ambiental de las ciudades</t>
  </si>
  <si>
    <t>100% de baja de bienes (garantizar la baja de bienes)</t>
  </si>
  <si>
    <t>11.7 - Construir espacios públicos verdes, seguros e inclusivos</t>
  </si>
  <si>
    <t>100% de cumplimiento de la política gestión documental del FURAG</t>
  </si>
  <si>
    <t>11.A - Fortalecer la planeación del desarrollo nacional y regional</t>
  </si>
  <si>
    <t xml:space="preserve">100% de cumplimiento de las actividades definidas en el tablero de control </t>
  </si>
  <si>
    <t>11.B - Implementar Políticas para la Inclusión, la Eficiencia de los Recursos y la Reducción del Riesgo de Desastres</t>
  </si>
  <si>
    <t>100% de cumplimiento de los planes de acciones definidos para la implementación de las políticas publicas</t>
  </si>
  <si>
    <t>11.C - Apoyo a los países menos desarrollados en la construcción sostenible y resiliente</t>
  </si>
  <si>
    <t>100% de cumplimiento del PINAR</t>
  </si>
  <si>
    <t>12.1 - Implementar el Marco de Consumo y Producción Sostenibles de 10 años</t>
  </si>
  <si>
    <t xml:space="preserve">100% de cumplimiento del plan de adecuación y sostenibilidad </t>
  </si>
  <si>
    <t>12.2 - Gestión sostenible y uso de los recursos naturales</t>
  </si>
  <si>
    <t>100% de cumplimiento del plan de sostenibilidad</t>
  </si>
  <si>
    <t>12.3 - Reducir a la mitad los residuos mundiales de alimentos per cápita</t>
  </si>
  <si>
    <t xml:space="preserve">100% Inventarios anuales físicos realizados  a las UPIS y sedes </t>
  </si>
  <si>
    <t>12.4 - Gestión responsable de productosy residuos químicos</t>
  </si>
  <si>
    <t>23 unidades y  4 sedes administrativas con servicios operativos</t>
  </si>
  <si>
    <t>12.5 - Reducir sustancialmente la generación de residuos</t>
  </si>
  <si>
    <t>Actualización de la infraestructura tecnológica de la entidad</t>
  </si>
  <si>
    <t>12.6 - Fomentar prácticas sostenibles en las empresas</t>
  </si>
  <si>
    <t>Adecuación o alineación de la oferta institucional</t>
  </si>
  <si>
    <t>12.7 - Prácticas sostenibles de contratación pública</t>
  </si>
  <si>
    <t xml:space="preserve">Asistencia y participación al 100% de las instancias de coordinación en las que tiene injerencia el instituto de acuerdo a las políticas publicas transversales en la misionalidad </t>
  </si>
  <si>
    <t>12.8 - Promover la comprensión universal de los estilos de vida sostenibles</t>
  </si>
  <si>
    <t>Boletines comunicativos enviados</t>
  </si>
  <si>
    <t>12.A - Fortalecer la capacidad científica y tecnológica de los países en desarrollo</t>
  </si>
  <si>
    <t>Ciudadelas en funcionamiento</t>
  </si>
  <si>
    <t>12.B - Desarrollar e implementar herramientas para monitorear el turismo sostenible</t>
  </si>
  <si>
    <t>Cobertura en las 20 localidades de la ciudad</t>
  </si>
  <si>
    <t>12.C - Eliminar las distorsiones del mercado que fomentan el consumo excesivo</t>
  </si>
  <si>
    <t>Conectividad de las diferentes unidades de protección integral bajo el protocolo IPv6 en el IDIPRON</t>
  </si>
  <si>
    <t>13.1 - Fortalecer la resiliencia y la capacidad de adaptación a los desastres relacionados con el clima</t>
  </si>
  <si>
    <t>Cumplimiento de las acciones de mejoramiento resultado de las encuestas de satisfacción</t>
  </si>
  <si>
    <t>13.2 - Integrar medidas de cambio climático</t>
  </si>
  <si>
    <t>Cumplimiento del 100%  del Plan de Mantenimiento de Infraestructura Física del IDIPRON</t>
  </si>
  <si>
    <t>13.3 - Construir conocimiento y capacidad para enfrentar los desafíos del cambio climático</t>
  </si>
  <si>
    <t>Cumplimiento del 100% de los componentes PAAC</t>
  </si>
  <si>
    <t>13.A - Implementar la Convención Marco de las Naciones Unidas sobre el Cambio Climático</t>
  </si>
  <si>
    <t xml:space="preserve">Cumplimiento del 100% del  Plan de  Bienestar e incentivos institucionales </t>
  </si>
  <si>
    <t>13.B - Promover mecanismos para aumentar la capacidad de planeación y gestión</t>
  </si>
  <si>
    <t>Cumplimiento del 100% del  Plan de Capacitación</t>
  </si>
  <si>
    <t>14.1 - Reducir la contaminación marina</t>
  </si>
  <si>
    <t>Cumplimiento del 100% del  Plan de seguridad y salud en el trabajo</t>
  </si>
  <si>
    <t>14.2 - Proteger y Restaurar los Ecosistemas</t>
  </si>
  <si>
    <t>Cumplimiento del 100% del  Plan Estratégico de Talento Humano.</t>
  </si>
  <si>
    <t>14.3 - Reducir la acidificación del océano</t>
  </si>
  <si>
    <t>Cumplimiento del 100% del PETIC</t>
  </si>
  <si>
    <t>14.4 - Pesca sostenible</t>
  </si>
  <si>
    <t>Cumplimiento del 100% del plan</t>
  </si>
  <si>
    <t>14.5 - Conservar las áreas costeras y marinas</t>
  </si>
  <si>
    <t>Cumplimiento del 100% del plan anual de auditorias</t>
  </si>
  <si>
    <t>14.6 - Eliminar los subsidios que contribuyen a la sobrepesca</t>
  </si>
  <si>
    <t>Cumplimiento del 100% del plan de acción contenido en la política del daño antijuridico Diseñada en el IDIPRON</t>
  </si>
  <si>
    <t>14.7 - Fomentar el uso sostenible de los recursos marinos</t>
  </si>
  <si>
    <t>Cumplimiento del 1000% a los compromisos asumidos en las instancias de coordinación</t>
  </si>
  <si>
    <t>14.A - Aumentar el conocimiento científico, la investigación y la tecnología para la salud de los océanos</t>
  </si>
  <si>
    <t>Cumplimiento del 90% del Plan de Previsión de Recursos Humanos</t>
  </si>
  <si>
    <t>14.B - Apoyar a los pescadores artesanales</t>
  </si>
  <si>
    <t xml:space="preserve">Cumplimiento del 90% del Plan de Vacantes </t>
  </si>
  <si>
    <t>14.C - Implementar y hacer cumplir el Derecho Internacional del Mar</t>
  </si>
  <si>
    <t>Definir e implementar un procedimiento para la administración de los bienes de consumo entregados a las unidades de protección integral (métodos)</t>
  </si>
  <si>
    <t>15.1 - Conservar y Restaurar los Ecosistemas Terrestres y de Agua Dulce</t>
  </si>
  <si>
    <t>Diagnostico del estado de la infraestructura tecnológica y de comunicaciones del instituto</t>
  </si>
  <si>
    <t>15.2 - Administrar de manera sostenible todos los bosques</t>
  </si>
  <si>
    <t xml:space="preserve">Diseño  de indicadores de evolución de los NNAJ </t>
  </si>
  <si>
    <t>15.3 - Detener la desertificación y restaurar la tierra degradada</t>
  </si>
  <si>
    <t>Documentación del SIGID ajustada y actualizada</t>
  </si>
  <si>
    <t>15.4 - Garantizar la conservación de los ecosistemas de montaña</t>
  </si>
  <si>
    <t>Documento de  línea técnica exclusiva en el país de tratamiento integral para adolescentes y jóvenes.</t>
  </si>
  <si>
    <t>15.5 - Proteger la biodiversidad y los hábitats naturales</t>
  </si>
  <si>
    <t>Documento de estudio anual</t>
  </si>
  <si>
    <t>15.6 - Promover una participación equitativa en los beneficios y el acceso a los recursos genéticos</t>
  </si>
  <si>
    <t>Documento de resultados en los comportamientos y relaciones entre usuarios consumidores</t>
  </si>
  <si>
    <t>15.7 - Eliminar la caza furtiva y el tráfico de especies protegidas</t>
  </si>
  <si>
    <t>Documento técnico formalizado</t>
  </si>
  <si>
    <t>15.8 - Evitar las Especies Exóticas Invasoras en los Ecosistemas Terrestres y de Agua Dulce</t>
  </si>
  <si>
    <t>Documento técnicos del modelo oficializado</t>
  </si>
  <si>
    <t>15.9 - Integrar el Ecosistema y la Biodiversidad en la Planeación Gubernamental</t>
  </si>
  <si>
    <t>Documento técnicos por estrategia</t>
  </si>
  <si>
    <t>15.A - Aumentar los Recursos Financieros para Conservar y Utilizar Sosteniblemente el Ecosistema y la Biodiversidad</t>
  </si>
  <si>
    <t>Documentos formalizados</t>
  </si>
  <si>
    <t>15.B - Financiar e Incentivar la Gestión Forestal Sostenible</t>
  </si>
  <si>
    <t>Documentos técnicos de funcionamiento de cada ciudadela oficializado</t>
  </si>
  <si>
    <t>15.C - Combatir la caza furtiva y el tráfico</t>
  </si>
  <si>
    <t>Documentos técnicos de funcionamiento oficializado</t>
  </si>
  <si>
    <t>16.1 - Reducir la violencia en todo el mundo</t>
  </si>
  <si>
    <t xml:space="preserve">Documentos técnicos de los servicios
</t>
  </si>
  <si>
    <t>16.2 - Proteger a los niños contra el abuso, la explotación, el tráfico y la violencia</t>
  </si>
  <si>
    <t>Ejecución del 100% del Plan de Acción de Integridad</t>
  </si>
  <si>
    <t>16.3 - Promover el Estado de Derecho y el Acceso a la Justicia para Todos</t>
  </si>
  <si>
    <t xml:space="preserve">Encuesta de apropiaciones políticas publicas &gt; 90 </t>
  </si>
  <si>
    <t>16.4 - Combatir el crimen organizado y los flujos ilícitos financieros y de armas</t>
  </si>
  <si>
    <t xml:space="preserve">Encuesta de clima organizacional favorable </t>
  </si>
  <si>
    <t>16.5 - Reducir la corrupción y el soborno</t>
  </si>
  <si>
    <t>Estrategia implementada</t>
  </si>
  <si>
    <t>16.6 - Instituciones eficaces, responsables y transparentes</t>
  </si>
  <si>
    <t xml:space="preserve">Evaluación y diagnostico de la infraestructura de las unidades </t>
  </si>
  <si>
    <t>16.7 - Toma de Decisiones Responsiva, Inclusiva y Representativa</t>
  </si>
  <si>
    <t>Formulación y cumplimiento del plan de acción sostenible</t>
  </si>
  <si>
    <t>16.8 - Participación plena de los países en desarrollo en la gobernanza mundial</t>
  </si>
  <si>
    <t>Funcionamiento del 100%  de las herramientas informáticas y servicios tecnológicos con los que cuenta la entidad.</t>
  </si>
  <si>
    <t>16.9 - Identidad legal universal y registro de nacimientos</t>
  </si>
  <si>
    <t>Implementación de acuerdos de servicio</t>
  </si>
  <si>
    <t>16.10 - Garantizar el acceso público a la información y proteger las libertades fundamentales</t>
  </si>
  <si>
    <t xml:space="preserve">Implementación de indicadores de evolución de los NNAJ </t>
  </si>
  <si>
    <t>16.A - Instituciones fuertes para prevenir la violencia, el terrorismo y el crimen</t>
  </si>
  <si>
    <t>Implementación del 100% de la herramienta de mitigación</t>
  </si>
  <si>
    <t>16.B - Promover y hacer cumplir leyes no discriminatorias</t>
  </si>
  <si>
    <t>Implementar ejercicios de gerenciamiento territorial</t>
  </si>
  <si>
    <t>17.1 - Mejorar la Capacidad Doméstica para Recaudación de Ingresos</t>
  </si>
  <si>
    <t>Incrementar 50% la participación de la ciudadanía en temas relacionados a los procesos de Rendición de Cuentas</t>
  </si>
  <si>
    <t>17.2 - Implementar todos los compromisos de ayuda al desarrollo</t>
  </si>
  <si>
    <t>Incrementar en un 50% el números de las personas a las que se le llega con la estrategia de comunicación</t>
  </si>
  <si>
    <t>17.3 - Movilizar recursos financieros para los países en desarrollo</t>
  </si>
  <si>
    <t>Indicadores de impacto automatizados en el sistema</t>
  </si>
  <si>
    <t>17.4 - Apoyar a los países en desarrollo en la sostenibilidad de la deuda</t>
  </si>
  <si>
    <t>Índice de rotación de los elementos</t>
  </si>
  <si>
    <t>17.5 - Implementar regímenes de promoción de inversiones</t>
  </si>
  <si>
    <t>Índice del Desempeño Institucional mayor o igual al 90 (FURAG)</t>
  </si>
  <si>
    <t>17.6 - Aumentar la cooperación y el acceso a la ciencia, la tecnología y la innovación</t>
  </si>
  <si>
    <t>Información del 100% en línea para la toma de decisiones (Diagnostico y plan de trabajo)</t>
  </si>
  <si>
    <t>17.7 - Promover tecnologías sostenibles para los países en desarrollo</t>
  </si>
  <si>
    <t>Lectura territoriales en las 20 localidades</t>
  </si>
  <si>
    <t>17.8 - Operacionalizar el Banco de Tecnología, Desarrollar la Capacidad Científica y Mejorar la Tecnología de Información y Comunicación</t>
  </si>
  <si>
    <t>Mantener  una calificación Mayor o igual al 90% en la política del FURAG</t>
  </si>
  <si>
    <t>17.9 - Fortalecer las capacidades en los países en desarrollo</t>
  </si>
  <si>
    <t>Manual de buenas practicas en  la contratación diseñado e implementado</t>
  </si>
  <si>
    <t>17.10 - Promover un sistema de comercio universal en el marco de la OMC</t>
  </si>
  <si>
    <t>Manual de políticas de contables adoptado</t>
  </si>
  <si>
    <t>17.11 - Aumentar las exportaciones de los países en desarrollo</t>
  </si>
  <si>
    <t>Medición de la apropiación del Sistema Control Interno</t>
  </si>
  <si>
    <t>17.12 - Proporcionar acceso a los mercados para los países menos adelantados</t>
  </si>
  <si>
    <t>Mesas Técnicas Realizadas</t>
  </si>
  <si>
    <t>17.13 - Mejorar la estabilidad macroeconómica mundial</t>
  </si>
  <si>
    <t>Modelo de administración del riesgo en supervisión contractual diseñado e implementado</t>
  </si>
  <si>
    <t>17.14 - Mejorar la coherencia de las políticas para el desarrollo sostenible</t>
  </si>
  <si>
    <t>Modelo del Plan de Atención Individual y Familiar diseñado</t>
  </si>
  <si>
    <t>17.15 - Respetar la capacidad de cada país para lograr metas de desarrollo sostenible y erradicación de la pobreza</t>
  </si>
  <si>
    <t>Modelo del Plan de Atención Individual y Familiar formulado implementado</t>
  </si>
  <si>
    <t>17.16 - Fortalecer la Alianza Global para el Desarrollo Sostenible</t>
  </si>
  <si>
    <t>Ningún riesgos de corrupción materializado</t>
  </si>
  <si>
    <t>17.17 - Fomentar alianzas eficaces</t>
  </si>
  <si>
    <t>Nivel de implementación e interiorización mayor o igual al 90%</t>
  </si>
  <si>
    <t>17.18 - Mejorar la disponibilidad de datos confiables</t>
  </si>
  <si>
    <t>Numero de AJ apoyados en emprendimiento y empleabilidad</t>
  </si>
  <si>
    <t>17.19 - Desarrollar Mediciones del Avance</t>
  </si>
  <si>
    <t>Numero de AJ vinculados a estrategia de desarrollo socioeconómico (Convenios)</t>
  </si>
  <si>
    <t>Numero de documentos actualizados</t>
  </si>
  <si>
    <t>Numero de estrategias difundidas</t>
  </si>
  <si>
    <t>Numero de estrategias divulgadas</t>
  </si>
  <si>
    <t>Numero de estrategias documentadas</t>
  </si>
  <si>
    <t>Número de fallos, autos interlocutorios, autos de tramite o archivo definitivo de los procesos disciplinarios activos</t>
  </si>
  <si>
    <t>Numero de investigaciones y/o estudios difundidos</t>
  </si>
  <si>
    <t>Numero de investigaciones y/o estudios divulgados</t>
  </si>
  <si>
    <t>Numero de investigaciones y/o estudios realizados</t>
  </si>
  <si>
    <t>Numero de NNAJ atendidos por estrategia</t>
  </si>
  <si>
    <t>Plan estratégico de comunicaciones elaborado y aprobado</t>
  </si>
  <si>
    <t>Programas pedagógicos en funcionamiento</t>
  </si>
  <si>
    <t>Propuesta de modificación de estructura y funciones del proceso</t>
  </si>
  <si>
    <t>Revisiones anuales a la documentación</t>
  </si>
  <si>
    <t>Satisfacción  frente a los servicios y la atención mayor o igual al 90%</t>
  </si>
  <si>
    <t>Seguimiento aleatorio semestral al cumplimiento de los procedimientos en el instituto</t>
  </si>
  <si>
    <t xml:space="preserve">Seguimiento y control mensual a la ejecución del  PAA </t>
  </si>
  <si>
    <t>Sensibilización del 100% del personal de 15 UPIS</t>
  </si>
  <si>
    <t>Test de percepción de integridad y transparencia favorable</t>
  </si>
  <si>
    <t>Ubicar la calificación del instituto en la zona de bajo riesgo del  ITB</t>
  </si>
  <si>
    <t>Un sistema de información poblacional implementado</t>
  </si>
  <si>
    <t>E-PLA-FT-028</t>
  </si>
  <si>
    <t>07</t>
  </si>
  <si>
    <t>HOJA DE VIDA Y MONITOREO INDICADOR</t>
  </si>
  <si>
    <t>VIGENCIA DESDE</t>
  </si>
  <si>
    <t>INFORMACIÓN PROCESO</t>
  </si>
  <si>
    <t>TIPO DE PROCESO</t>
  </si>
  <si>
    <t>NOMBRE DEL PROCESO</t>
  </si>
  <si>
    <t>SIGLA</t>
  </si>
  <si>
    <t>SEG</t>
  </si>
  <si>
    <t>DEFINICIÓN DEL INDICADOR</t>
  </si>
  <si>
    <t>NOMBRE DEL INDICADOR</t>
  </si>
  <si>
    <t>TIPO</t>
  </si>
  <si>
    <t>CÓDIGO DE INDICADOR</t>
  </si>
  <si>
    <t>Cumplimiento plan anual de auditorias</t>
  </si>
  <si>
    <t>Indicador Estratégico</t>
  </si>
  <si>
    <t>IN-PEI-SEG-001</t>
  </si>
  <si>
    <t>02</t>
  </si>
  <si>
    <t xml:space="preserve">OBJETIVO ESTRATÉGICO </t>
  </si>
  <si>
    <t xml:space="preserve">INICIATIVA ESTRATÉGICO </t>
  </si>
  <si>
    <t>CÓDIGO ASIGNADO AL PROYECTO DE INVERSIÓN</t>
  </si>
  <si>
    <t>NOMBRE DEL PROYECTO</t>
  </si>
  <si>
    <t>2. Desarrollo de estrategias para el fortalecimiento de las capacidades físicas, tecnológicas, administrativas, operativas y mejoramiento del desempeño institucional para enfrentar las necesidades del IDIPRON en el siglo XXI.</t>
  </si>
  <si>
    <t>N/A</t>
  </si>
  <si>
    <t>OBJETIVO DEL INDICADOR</t>
  </si>
  <si>
    <t>TIPOLOGÍA DE INDICADOR</t>
  </si>
  <si>
    <t>LÍNEA BASE</t>
  </si>
  <si>
    <t>META OBJETIVO</t>
  </si>
  <si>
    <t>META</t>
  </si>
  <si>
    <t xml:space="preserve">PLAZO  DE CUMPLIMIENTO </t>
  </si>
  <si>
    <t>VIGENCIA DE CUMPLIMENTO</t>
  </si>
  <si>
    <t xml:space="preserve">Medir la ejecución de las actividades  programadas en el Plan Anual de Auditoría, determinando el porcentaje de cumplimiento del Plan. </t>
  </si>
  <si>
    <t>Eficacia</t>
  </si>
  <si>
    <t>2021</t>
  </si>
  <si>
    <t>2022</t>
  </si>
  <si>
    <t>2023</t>
  </si>
  <si>
    <t>2024</t>
  </si>
  <si>
    <t>3 Años</t>
  </si>
  <si>
    <t>INFORMACIÓN PARA LA MEDICIÓN DEL INDICADOR</t>
  </si>
  <si>
    <t>UNIDAD DE MEDIDA</t>
  </si>
  <si>
    <t>FRECUENCIA DE MONITOREO</t>
  </si>
  <si>
    <t>META VIGENCIA</t>
  </si>
  <si>
    <t>RANGO DE MEDICIÓN</t>
  </si>
  <si>
    <t>ACTORES INTERESADOS EN EL RESULTADO</t>
  </si>
  <si>
    <t>NIVEL MÁXIMO</t>
  </si>
  <si>
    <t>NIVEL ACEPTABLE</t>
  </si>
  <si>
    <t>NIVEL MINÍMO</t>
  </si>
  <si>
    <t>SENTIDO DE LA MEDICIÓN</t>
  </si>
  <si>
    <t xml:space="preserve">Porcentaje </t>
  </si>
  <si>
    <t>Trimestral</t>
  </si>
  <si>
    <t xml:space="preserve"> 99%  al 90%</t>
  </si>
  <si>
    <t xml:space="preserve"> &lt; 89% </t>
  </si>
  <si>
    <t>Ascendente</t>
  </si>
  <si>
    <t>Equipo Multidisciplinario de la Oficina de Control Interno</t>
  </si>
  <si>
    <t>FUENTE DE INFORMACIÓN</t>
  </si>
  <si>
    <t>FÓRMULA DE CÁLCULO DEL INDICADOR</t>
  </si>
  <si>
    <t xml:space="preserve">Informes de auditoría, Informes de Ley y documentos soportes de seguimientos </t>
  </si>
  <si>
    <t>(No. Actividades del plan anual de auditorías realizadas/No. Actividades del plan anual de auditorías programadas) * 100</t>
  </si>
  <si>
    <t>COMPORTAMIENTO INDICADOR</t>
  </si>
  <si>
    <t>Meses:</t>
  </si>
  <si>
    <t>MARZO</t>
  </si>
  <si>
    <t>JUNIO</t>
  </si>
  <si>
    <t>SEPTIEMBRE</t>
  </si>
  <si>
    <t>DICIEMBRE</t>
  </si>
  <si>
    <t>Dato Numerador:</t>
  </si>
  <si>
    <t>Dato Denominador:</t>
  </si>
  <si>
    <t>MONITOREO INDICADOR</t>
  </si>
  <si>
    <t>Periodo</t>
  </si>
  <si>
    <t>Resultado monitoreo</t>
  </si>
  <si>
    <t>Meta Vigencia</t>
  </si>
  <si>
    <t xml:space="preserve">Avance Meta </t>
  </si>
  <si>
    <t>* 100% anual equivale al 33% de la vigencia en comparación del Trienio</t>
  </si>
  <si>
    <t>ANÁLISIS RESULTADO DEL INDICADOR</t>
  </si>
  <si>
    <r>
      <rPr>
        <b/>
        <sz val="9"/>
        <rFont val="Times New Roman"/>
        <family val="1"/>
      </rPr>
      <t>Para el periodo evaluado, se puede evidenciar que el cumplimiento del indicador fue del 100%, dicho resultado se obtuvo mediante la realización de quince (15) actividades desarrolladas y programadas en el tercer trimestre 2022, por otra parte, se han cumplido un total de treinta y siete (37) actividades en desarrollo de (9) auditorias internas, (12) seguimientos y (17) informes de ley programados en el Plan Anual de Auditoria 2022,  identificando que el indicador se encuentra en un nivel máximo de medición, dando así cumplimiento a la meta propuesta de: 37/37= 100%.
Productos: 
AUDITORIAS PRIMER TRIMESTRE:</t>
    </r>
    <r>
      <rPr>
        <sz val="9"/>
        <rFont val="Times New Roman"/>
        <family val="1"/>
      </rPr>
      <t xml:space="preserve">
ATENCION A LA CIUDADANIA (PQRS) –  Se entrego Informe final el 31 de marzo de 2022
</t>
    </r>
    <r>
      <rPr>
        <b/>
        <sz val="9"/>
        <rFont val="Times New Roman"/>
        <family val="1"/>
      </rPr>
      <t>AUDITORIAS SEGUNDO TRIMESTRE:</t>
    </r>
    <r>
      <rPr>
        <sz val="9"/>
        <rFont val="Times New Roman"/>
        <family val="1"/>
      </rPr>
      <t xml:space="preserve">
CONTEXTOS (INTERNADO - EXTERNADO) - Se entrego Informe final el 24 de junio de 2022.
GESTION FINANCIERA (CONTABILIDAD - Normas internacionales) -  Se entrego Informe final el 27 de mayo de 2022
GESTION LOGISTICA -  Se entrego Informe final el 17 de junio de 2022
GESTION CONTRACTUAL -  Se entrego Informe final el 24 de junio de 2022
</t>
    </r>
    <r>
      <rPr>
        <b/>
        <sz val="9"/>
        <rFont val="Times New Roman"/>
        <family val="1"/>
      </rPr>
      <t>AUDITORIAS TERCER TRIMESTRE:</t>
    </r>
    <r>
      <rPr>
        <sz val="9"/>
        <rFont val="Times New Roman"/>
        <family val="1"/>
      </rPr>
      <t xml:space="preserve">
CONTEXTOS (TERRITORIO) - Se entregó Informe final el día 26 de septiembre  de 2022 
GESTION  DOCUMENTAL:  Se entrego informe preliminar el día 30 de septiembre de 2022
ATENCIÓN A LA CIUDADANIA:  Se entrego informe  final el día 7 de septiembre de 2022
</t>
    </r>
    <r>
      <rPr>
        <b/>
        <sz val="9"/>
        <rFont val="Times New Roman"/>
        <family val="1"/>
      </rPr>
      <t>INFORMES DE LEY PRIMER TRIMESTRE:</t>
    </r>
    <r>
      <rPr>
        <sz val="9"/>
        <rFont val="Times New Roman"/>
        <family val="1"/>
      </rPr>
      <t xml:space="preserve">
INFORME DE CUMPLIMIENTO DE LA NORMATIVIDAD RELACIONADA CON EL LICENCIAMIENTO DE SOFTWARE Y HARDWARE (DNDA) - Presentado 14 de marzo de 2022
METAS PLAN DE DESARROLLO Decreto 807 de 2019 --  Presentado 30 de enero de 2022
AUSTERIDAD EN EL GASTO PUBLICO -  Presentado 25 de febrero de 2022
FURAG II-  Presentado 2 de marzo de 2022.
EVALUACIÓN DE GESTION POR PROCESOS-  Presentado 31 de enero de 2022
INFORME SISTEMA DE CONTROL INTERNO CONTABLE (Resol 357/2008 CGN) -  Presentado 28 de febrero de 2022
INFORME DE DEFENSA JURÍDICA (ACCIONES DE REPETICIÓN - CONCILIACIÓN) DECRETO 1069 DE 2015.ART. 2.2.3.4.1.14. -  Presentado 10 de marzo de 2022
DIRECTIVA 008 DE 2021-  Presentado 25 de febrero de 2022
</t>
    </r>
    <r>
      <rPr>
        <b/>
        <sz val="9"/>
        <rFont val="Times New Roman"/>
        <family val="1"/>
      </rPr>
      <t>INFORMES DE LEY SEGUNDO TRIMESTRE:</t>
    </r>
    <r>
      <rPr>
        <sz val="9"/>
        <rFont val="Times New Roman"/>
        <family val="1"/>
      </rPr>
      <t xml:space="preserve">
CUENTA ANUAL Y MENSUAL (SIVICOF) -  Presentado 30 de junio  de 2022
INFORME SEMESTRAL EVALUACION INDEPENDIENTE DEL SISTEMA DE CONTROL INTERNO (Decreto 2106 de 2019) -  Presentado 28 de julio de 2022
SEGUIMIENTO PAC, PASIVOS EXIGIBLES; RESERVAS PRESUPUESTAL, PLAN ANUAL DE ADQUISICIONES  Presentados 16 de junio de 2022 
</t>
    </r>
    <r>
      <rPr>
        <b/>
        <sz val="9"/>
        <rFont val="Times New Roman"/>
        <family val="1"/>
      </rPr>
      <t>INFORMES DE LEY TERCER  TRIMESTRE:</t>
    </r>
    <r>
      <rPr>
        <sz val="9"/>
        <rFont val="Times New Roman"/>
        <family val="1"/>
      </rPr>
      <t xml:space="preserve">
METAS PLAN DE DESARROLLO: 31 de julio de 2022
AUSTERIDAD EN EL GASTO PUBLICO - 9 de agosto de 2022
INFORME SEMESTRAL DEL SISTEMA DE CONTROL INTERNO: Publicado el 28 de julio de 2022.
INFORME DEFENSA JURIDICA: (Acciones de Repetición): entregado el 27 de julio de 2022
SEGUIMIENTO PAC, PASIVOS EXIGIBLES; RESERVAS PRESUPUESTAL, PLAN ANUAL DE ADQUISICIONES. Presentado el 30 de septiembre de 2022.
SIPROJ DEFENSA JUDICIAL: 30 de julio de 2022.
</t>
    </r>
    <r>
      <rPr>
        <b/>
        <sz val="9"/>
        <rFont val="Times New Roman"/>
        <family val="1"/>
      </rPr>
      <t xml:space="preserve">EVALUACIÓN, SEGUIMIENTO Y MONITOREO PRIMER TRIMESTRE: </t>
    </r>
    <r>
      <rPr>
        <sz val="9"/>
        <rFont val="Times New Roman"/>
        <family val="1"/>
      </rPr>
      <t xml:space="preserve">
REPORTE Y SEGUIMIENTO AL PLAN DE ACCIÓN Y PLAN ANUAL DE AUDITORIAS OCI- Se presento trimestral y el PAA mensual 
</t>
    </r>
    <r>
      <rPr>
        <b/>
        <sz val="9"/>
        <rFont val="Times New Roman"/>
        <family val="1"/>
      </rPr>
      <t xml:space="preserve">EVALUACIÓN, SEGUIMIENTO Y MONITOREO SEGUNDO TRIMESTRE: </t>
    </r>
    <r>
      <rPr>
        <sz val="9"/>
        <rFont val="Times New Roman"/>
        <family val="1"/>
      </rPr>
      <t xml:space="preserve">
SEGUIMIENTO Y EVALUACION DE LOS CONTROLES DE LOS MAPAS DE RIESGOS DE GESTIÓN Y  MAPAS DE CORRUPCION.  Presentado el 10 de junio de 2022 
SEGUIMIENTO LEY 1712 DE 2014- ITB ÌNDICE DE TRANSPARENCIA DE BOGOTÁ -  Presentado 21 de junio de 2022 
SEGUIMIENTO A LOS PLANES DE MEJORAMIENTO EXTERNOS -presentado 27 de febrero de 2022 en la cuenta anual de SIVICOF
SEGUIMIENTO A LOS PLANES DE MEJORAMIENTO INTERNOS -presentado 31 de marzo de 2022
SEGUIMIENTO A LOS PLANES DE MEJORAMIENTO  INTERNOS  Y EXTERNOS -presentado 30 de junio de 2022
SEGUIMIENTO AL PLAN ANTICORRUPCIÓN Y DE ATENCIÓN AL CIUDADANO Y MAPA DE RIESGOS DE CORRUPCIÓN -  Presenta</t>
    </r>
    <r>
      <rPr>
        <sz val="10"/>
        <rFont val="Times New Roman"/>
        <family val="1"/>
      </rPr>
      <t xml:space="preserve">do 13 de mayo de 2022 
</t>
    </r>
    <r>
      <rPr>
        <b/>
        <sz val="9"/>
        <rFont val="Times New Roman"/>
        <family val="1"/>
      </rPr>
      <t>EVALUACIÓN, SEGUIMIENTO Y MONITOREO TERCER TRIMESTRE:</t>
    </r>
    <r>
      <rPr>
        <sz val="10"/>
        <rFont val="Times New Roman"/>
        <family val="1"/>
      </rPr>
      <t xml:space="preserve"> 
</t>
    </r>
    <r>
      <rPr>
        <sz val="9"/>
        <rFont val="Times New Roman"/>
        <family val="1"/>
      </rPr>
      <t>SEGUIMIENTO AL PLAN ANTICORRUPCIÓN Y DE ATENCIÓN AL CIUDADANO Y MAPA DE RIESGOS DE CORRUPCIÓN - Presentado el 12 de septiembre de 2022
SEGUIMIENTO Y EVALUACION DE LOS CONTROLES DE LOS MAPAS DE RIESGOS DE GESTIÓN. - presentado el 26 de septiembre de 2022
SEGUIMIENTO PLAN ESTRATEGICO DEL TALENTO HUMANO: presentado el 31 de agosto de 2022.
REPORTE Y SEGUIMIENTO AL PLAN DE ACCIÓN Y PLAN ANUAL DE AUDITORIAS OCI- presentado segundo trimestre de 2022.</t>
    </r>
    <r>
      <rPr>
        <sz val="10"/>
        <rFont val="Times New Roman"/>
        <family val="1"/>
      </rPr>
      <t xml:space="preserve">
</t>
    </r>
  </si>
  <si>
    <t>LIMITANTES</t>
  </si>
  <si>
    <t>CONTROL DE CAMBIOS DEL INDICADOR</t>
  </si>
  <si>
    <t>FECHA</t>
  </si>
  <si>
    <t>CAMBIOS</t>
  </si>
  <si>
    <t>JUSTIFICACIÓN</t>
  </si>
  <si>
    <t>FECHA QUE APLICA LA MODIFICACIÓN</t>
  </si>
  <si>
    <t xml:space="preserve">Creación del indicador </t>
  </si>
  <si>
    <t>Se crea indicador para la medición de la plataforma estratégica</t>
  </si>
  <si>
    <t>Actualización Indicador</t>
  </si>
  <si>
    <t>Se realiza actualización de meta, fuente, formula, tipología, línea base.</t>
  </si>
  <si>
    <t>APROBACIÓN</t>
  </si>
  <si>
    <t>ELABORO:</t>
  </si>
  <si>
    <t>INGRID BEATRIZ ACOSTA VELASQUEZ</t>
  </si>
  <si>
    <t>CARGO:</t>
  </si>
  <si>
    <t>PROFESIONAL OFICINA DE CONTROL INTERNO</t>
  </si>
  <si>
    <t>REVISO:</t>
  </si>
  <si>
    <t>MARCELA DELGADO GUARNIZO</t>
  </si>
  <si>
    <t>JEFE OFICINA DE CONTROL INTERNO</t>
  </si>
  <si>
    <t>APROBÓ:</t>
  </si>
  <si>
    <t>REVISIÓN Y SEGUIMIENTO POR LA OAP</t>
  </si>
  <si>
    <t>REVISO OAP:</t>
  </si>
  <si>
    <t>YULI CRISTEL PEÑA ARBOLEDA</t>
  </si>
  <si>
    <t>PROFESIONAL CONTRATISTA</t>
  </si>
  <si>
    <t>REVISO OAP</t>
  </si>
  <si>
    <t>INGRID CAROLINA ARDILA MUÑOZ</t>
  </si>
  <si>
    <t>indice de evaluación del Sistema Control Interno del IDIPRON</t>
  </si>
  <si>
    <t>IN-PEI-SEG-002</t>
  </si>
  <si>
    <t xml:space="preserve">Verificar el estado del Sistema de Control Interno del IDIPRON, que permita identificar las oportunidades de mejora para su fortalecimiento. </t>
  </si>
  <si>
    <t>85,8% al 80%</t>
  </si>
  <si>
    <t>&lt;79%</t>
  </si>
  <si>
    <t xml:space="preserve">Encuesta de Sostenibilidad del Sistema de Control Interno, 
reporte FURAG, Informe semestral evaluación del Sistema de Control Interno y eejecucion del plan de adecuación y sostenibilidad </t>
  </si>
  <si>
    <t>(Resultado Encuesta de Sostenibilidad del Sistema de Control Interno *25%)+(Plan de adecuación y sostenibilidad*15%)+ (Reporte FURAG: Dimensión 7*30%)+( Informe semestral evaluación del Sistema de Control Interno *30%)</t>
  </si>
  <si>
    <t>Indice de Cumplimiento</t>
  </si>
  <si>
    <t>Resultado Meta Vigencia</t>
  </si>
  <si>
    <t xml:space="preserve">Resultado Meta </t>
  </si>
  <si>
    <t>* 85,9% anual equivale al 33% de la vigencia en comparacion del Trienio</t>
  </si>
  <si>
    <t>Para el periodo evaluado el cumplimiento del indicador aun no se puede medir de manera integral, dado que solo se cuenta con dos (2) de los cuatro  (4) insumos que corresponde a los resultados del FURAG 2021 que para la dimension 7 se obtuvo 90,3, y el informe semestral de evaluación del Sistema de Control Interno que obtuvo una calificación de 92,  sin embargo se reporta el avance correspondiente al resultado que se menciona anteriormente y Productos: 
RESULTADOS FURAG 2021: Publicados por el DAFP el 13 de mayo de 2022 90,3  90.3x30%=27,6%
INFORME SEMESTRAL EVALUACIÓN DEL SISTEMA DE CONTROL INTERNO, Publicado el 27 de julio de 2022 92x30%=27,9%</t>
  </si>
  <si>
    <t>Indicador de Proyecto de inversión</t>
  </si>
  <si>
    <t>Mensual</t>
  </si>
  <si>
    <t>1. Fortalecer el reconocimiento ciudadano del desempeño institucional del IDIPRON.</t>
  </si>
  <si>
    <t>Atención Ciudadanía</t>
  </si>
  <si>
    <t>ACI</t>
  </si>
  <si>
    <t>Estratégicos</t>
  </si>
  <si>
    <t>Numérico</t>
  </si>
  <si>
    <t>Eficiencia</t>
  </si>
  <si>
    <t>Descendente</t>
  </si>
  <si>
    <t>Bimestral</t>
  </si>
  <si>
    <t>Comunicaciones</t>
  </si>
  <si>
    <t>COM</t>
  </si>
  <si>
    <t>Misional</t>
  </si>
  <si>
    <t>Indicador Estratégico / Indicador de Gestión</t>
  </si>
  <si>
    <t>Efectividad</t>
  </si>
  <si>
    <t>3. Determinar las acciones orientadas al cierre de brechas organizacionales.</t>
  </si>
  <si>
    <t>Control Interno disciplinario</t>
  </si>
  <si>
    <t>CID</t>
  </si>
  <si>
    <t xml:space="preserve">Apoyo </t>
  </si>
  <si>
    <t>Grado</t>
  </si>
  <si>
    <t>Indicador Estratégico / Indicador de Riesgo</t>
  </si>
  <si>
    <t>Calidad</t>
  </si>
  <si>
    <t>Cuatrimestral</t>
  </si>
  <si>
    <t>4. Diseñar e implementar prácticas pedagógicas innovadoras para el desarrollo de capacidades, talentos y oportunidades productivas para los jóvenes.</t>
  </si>
  <si>
    <t>GAM</t>
  </si>
  <si>
    <t>Nivel</t>
  </si>
  <si>
    <t>Indicador Estratégico / Indicador de Gestión / Indicador de Riesgo</t>
  </si>
  <si>
    <t>Semestral</t>
  </si>
  <si>
    <t>5. Armonizar el modelo pedagógico a las realidades del siglo XXI.</t>
  </si>
  <si>
    <t>Gestión Contractual</t>
  </si>
  <si>
    <t>GCO</t>
  </si>
  <si>
    <t>Indicador de Gestión</t>
  </si>
  <si>
    <t>Resultado</t>
  </si>
  <si>
    <t>Anual</t>
  </si>
  <si>
    <t>6. Ampliar, diversificar y fortalecer los servicios de la oferta pedagógica del IDIPRON.</t>
  </si>
  <si>
    <t>Gestión Desarrollo Humano</t>
  </si>
  <si>
    <t>GDH</t>
  </si>
  <si>
    <t>Indicador de Gestión / Indicador de Riesgo</t>
  </si>
  <si>
    <t>Impacto</t>
  </si>
  <si>
    <t>Bienal</t>
  </si>
  <si>
    <t>7. Contribuir en la implementación y seguimiento de las políticas públicas sociales que atiendan las realidades de los niños, niñas, adolescentes y jóvenes en el contexto actual de la ciudad.</t>
  </si>
  <si>
    <t>Gestión de Mejoramiento</t>
  </si>
  <si>
    <t>MEJ</t>
  </si>
  <si>
    <t>Indicador de Riesgo</t>
  </si>
  <si>
    <t>8. Fortalecer la gestión del conocimiento de la entidad en la atención y prevención de las diversas dinámicas de la calle que afecta a los niños, niñas, adolescentes y jóvenes.</t>
  </si>
  <si>
    <t>GDO</t>
  </si>
  <si>
    <t>9. Diseñar e implementar estrategias para el posicionamiento del IDIPRON a nivel distrital, nacional, regional y global.</t>
  </si>
  <si>
    <t>GFI</t>
  </si>
  <si>
    <t>Gestión Jurídica</t>
  </si>
  <si>
    <t>GJU</t>
  </si>
  <si>
    <t>Gestión Logística</t>
  </si>
  <si>
    <t>GLO</t>
  </si>
  <si>
    <t>Gestión Tecnológica y de la Información</t>
  </si>
  <si>
    <t>TIC</t>
  </si>
  <si>
    <t>Investigación</t>
  </si>
  <si>
    <t>INV</t>
  </si>
  <si>
    <t>Mantenimiento de Bienes</t>
  </si>
  <si>
    <t>MBI</t>
  </si>
  <si>
    <t>MP</t>
  </si>
  <si>
    <t>Planeación</t>
  </si>
  <si>
    <t>PLA</t>
  </si>
  <si>
    <t>Servicios Administrativos</t>
  </si>
  <si>
    <t>SAD</t>
  </si>
  <si>
    <t>Mejorar la infraestructura tecnológica y de comunicaciones del instituto para garantizar  el optimo funcionamiento administrativo y operativo de las unidades de protección integral y las sedes administrativas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</si>
</sst>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0.0%"/>
  </numFmts>
  <fonts count="46">
    <font>
      <sz val="11"/>
      <color rgb="FF000000"/>
      <name val="Calibri"/>
      <family val="2"/>
    </font>
    <font>
      <sz val="11"/>
      <color rgb="FF000000"/>
      <name val="Calibri"/>
      <family val="2"/>
    </font>
    <font>
      <b/>
      <sz val="8"/>
      <color rgb="FF000000"/>
      <name val="Times New Roman"/>
      <family val="1"/>
    </font>
    <font>
      <b/>
      <sz val="10"/>
      <color rgb="FF000000"/>
      <name val="Times New Roman"/>
      <family val="1"/>
    </font>
    <font>
      <sz val="10"/>
      <color rgb="FF000000"/>
      <name val="Arial"/>
      <family val="2"/>
    </font>
    <font>
      <sz val="11"/>
      <color rgb="FF000000"/>
      <name val="Arial"/>
      <family val="2"/>
    </font>
    <font>
      <b/>
      <sz val="10"/>
      <name val="Times New Roman"/>
      <family val="1"/>
    </font>
    <font>
      <b/>
      <sz val="11"/>
      <name val="Arial"/>
      <family val="2"/>
    </font>
    <font>
      <sz val="12"/>
      <name val="Arial"/>
      <family val="2"/>
    </font>
    <font>
      <sz val="11"/>
      <name val="Arial"/>
      <family val="2"/>
    </font>
    <font>
      <b/>
      <sz val="11"/>
      <color rgb="FF000000"/>
      <name val="Arial"/>
      <family val="2"/>
    </font>
    <font>
      <b/>
      <sz val="14"/>
      <name val="Arial"/>
      <family val="2"/>
    </font>
    <font>
      <b/>
      <sz val="13"/>
      <color theme="1"/>
      <name val="Arial"/>
      <family val="2"/>
    </font>
    <font>
      <sz val="12"/>
      <color theme="1"/>
      <name val="Arial"/>
      <family val="2"/>
    </font>
    <font>
      <b/>
      <sz val="18"/>
      <color theme="0"/>
      <name val="Arial"/>
      <family val="2"/>
    </font>
    <font>
      <b/>
      <sz val="14"/>
      <color rgb="FF000000"/>
      <name val="Arial"/>
      <family val="2"/>
    </font>
    <font>
      <sz val="14"/>
      <color theme="1"/>
      <name val="Arial"/>
      <family val="2"/>
    </font>
    <font>
      <sz val="12"/>
      <color rgb="FF000000"/>
      <name val="Arial"/>
      <family val="2"/>
    </font>
    <font>
      <b/>
      <sz val="12"/>
      <color rgb="FF000000"/>
      <name val="Arial"/>
      <family val="2"/>
    </font>
    <font>
      <sz val="12"/>
      <color rgb="FF000000"/>
      <name val="Calibri"/>
      <family val="2"/>
    </font>
    <font>
      <b/>
      <sz val="14"/>
      <color theme="0"/>
      <name val="Arial"/>
      <family val="2"/>
    </font>
    <font>
      <b/>
      <sz val="11"/>
      <color theme="0"/>
      <name val="Arial"/>
      <family val="2"/>
    </font>
    <font>
      <sz val="11"/>
      <color theme="0"/>
      <name val="Arial"/>
      <family val="2"/>
    </font>
    <font>
      <i/>
      <sz val="12"/>
      <color rgb="FF808080"/>
      <name val="Arial"/>
      <family val="2"/>
    </font>
    <font>
      <sz val="12"/>
      <color rgb="FF000000"/>
      <name val="Segoe UI"/>
      <family val="2"/>
    </font>
    <font>
      <sz val="11"/>
      <color rgb="FF000000"/>
      <name val="Calibri"/>
      <family val="2"/>
      <scheme val="minor"/>
    </font>
    <font>
      <sz val="8"/>
      <name val="Calibri"/>
      <family val="2"/>
    </font>
    <font>
      <sz val="14"/>
      <color rgb="FF000000"/>
      <name val="Arial"/>
      <family val="2"/>
    </font>
    <font>
      <sz val="14"/>
      <name val="Arial"/>
      <family val="2"/>
    </font>
    <font>
      <b/>
      <u/>
      <sz val="14"/>
      <name val="Arial"/>
      <family val="2"/>
    </font>
    <font>
      <sz val="11"/>
      <color indexed="8"/>
      <name val="Arial1"/>
    </font>
    <font>
      <sz val="10"/>
      <color indexed="8"/>
      <name val="Times New Roman"/>
      <family val="1"/>
    </font>
    <font>
      <sz val="10"/>
      <color theme="0"/>
      <name val="Times New Roman"/>
      <family val="1"/>
    </font>
    <font>
      <sz val="10"/>
      <name val="Times New Roman"/>
      <family val="1"/>
    </font>
    <font>
      <b/>
      <sz val="10"/>
      <color indexed="8"/>
      <name val="Times New Roman"/>
      <family val="1"/>
    </font>
    <font>
      <sz val="10"/>
      <color rgb="FFFF0000"/>
      <name val="Times New Roman"/>
      <family val="1"/>
    </font>
    <font>
      <b/>
      <sz val="10"/>
      <color indexed="12"/>
      <name val="Times New Roman"/>
      <family val="1"/>
    </font>
    <font>
      <sz val="10"/>
      <color theme="1"/>
      <name val="Times New Roman"/>
      <family val="1"/>
    </font>
    <font>
      <b/>
      <i/>
      <sz val="12"/>
      <color rgb="FF808080"/>
      <name val="Arial"/>
      <family val="2"/>
    </font>
    <font>
      <sz val="9"/>
      <name val="Times New Roman"/>
      <family val="1"/>
    </font>
    <font>
      <b/>
      <sz val="9"/>
      <name val="Times New Roman"/>
      <family val="1"/>
    </font>
    <font>
      <sz val="12"/>
      <color rgb="FF808080"/>
      <name val="Arial"/>
      <family val="2"/>
    </font>
    <font>
      <b/>
      <sz val="12"/>
      <color rgb="FF808080"/>
      <name val="Arial"/>
      <family val="2"/>
    </font>
    <font>
      <i/>
      <sz val="12"/>
      <color theme="1" tint="0.499984740745262"/>
      <name val="Arial"/>
      <family val="2"/>
    </font>
    <font>
      <sz val="12"/>
      <color theme="1" tint="0.499984740745262"/>
      <name val="Arial"/>
      <family val="2"/>
    </font>
    <font>
      <b/>
      <sz val="12"/>
      <color theme="1" tint="0.499984740745262"/>
      <name val="Arial"/>
      <family val="2"/>
    </font>
  </fonts>
  <fills count="23">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rgb="FFCC9900"/>
        <bgColor indexed="64"/>
      </patternFill>
    </fill>
    <fill>
      <patternFill patternType="solid">
        <fgColor theme="0" tint="-4.9989318521683403E-2"/>
        <bgColor indexed="64"/>
      </patternFill>
    </fill>
    <fill>
      <patternFill patternType="solid">
        <fgColor rgb="FFCC9900"/>
        <bgColor rgb="FF000000"/>
      </patternFill>
    </fill>
    <fill>
      <patternFill patternType="solid">
        <fgColor theme="0" tint="-4.9989318521683403E-2"/>
        <bgColor rgb="FF000000"/>
      </patternFill>
    </fill>
    <fill>
      <patternFill patternType="solid">
        <fgColor rgb="FFFFFFFF"/>
        <bgColor rgb="FF000000"/>
      </patternFill>
    </fill>
    <fill>
      <patternFill patternType="solid">
        <fgColor theme="4" tint="-0.499984740745262"/>
        <bgColor indexed="64"/>
      </patternFill>
    </fill>
    <fill>
      <patternFill patternType="solid">
        <fgColor theme="0" tint="-0.14999847407452621"/>
        <bgColor rgb="FFFFFFFF"/>
      </patternFill>
    </fill>
    <fill>
      <patternFill patternType="solid">
        <fgColor theme="0" tint="-0.14999847407452621"/>
        <bgColor indexed="64"/>
      </patternFill>
    </fill>
    <fill>
      <patternFill patternType="solid">
        <fgColor theme="0"/>
        <bgColor rgb="FF000000"/>
      </patternFill>
    </fill>
    <fill>
      <patternFill patternType="solid">
        <fgColor theme="3" tint="-0.249977111117893"/>
        <bgColor rgb="FF000000"/>
      </patternFill>
    </fill>
    <fill>
      <patternFill patternType="solid">
        <fgColor rgb="FFD9D9D9"/>
        <bgColor rgb="FF000000"/>
      </patternFill>
    </fill>
    <fill>
      <patternFill patternType="solid">
        <fgColor rgb="FFD9D9D9"/>
        <bgColor rgb="FFFFFFFF"/>
      </patternFill>
    </fill>
    <fill>
      <patternFill patternType="solid">
        <fgColor theme="9" tint="0.59999389629810485"/>
        <bgColor indexed="64"/>
      </patternFill>
    </fill>
    <fill>
      <patternFill patternType="solid">
        <fgColor rgb="FFA9D08E"/>
        <bgColor rgb="FF000000"/>
      </patternFill>
    </fill>
    <fill>
      <patternFill patternType="solid">
        <fgColor theme="9" tint="0.39997558519241921"/>
        <bgColor indexed="64"/>
      </patternFill>
    </fill>
    <fill>
      <patternFill patternType="solid">
        <fgColor theme="5" tint="0.39997558519241921"/>
        <bgColor indexed="45"/>
      </patternFill>
    </fill>
    <fill>
      <patternFill patternType="solid">
        <fgColor theme="5" tint="0.39997558519241921"/>
        <bgColor indexed="64"/>
      </patternFill>
    </fill>
    <fill>
      <patternFill patternType="solid">
        <fgColor rgb="FFFFFF00"/>
        <bgColor indexed="64"/>
      </patternFill>
    </fill>
  </fills>
  <borders count="10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3" tint="-0.249977111117893"/>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style="medium">
        <color theme="3" tint="-0.249977111117893"/>
      </bottom>
      <diagonal/>
    </border>
    <border>
      <left/>
      <right/>
      <top style="medium">
        <color theme="3" tint="-0.249977111117893"/>
      </top>
      <bottom style="medium">
        <color theme="3" tint="-0.249977111117893"/>
      </bottom>
      <diagonal/>
    </border>
    <border>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diagonal/>
    </border>
    <border>
      <left/>
      <right/>
      <top style="medium">
        <color theme="3" tint="-0.249977111117893"/>
      </top>
      <bottom/>
      <diagonal/>
    </border>
    <border>
      <left/>
      <right style="medium">
        <color theme="3" tint="-0.249977111117893"/>
      </right>
      <top style="medium">
        <color theme="3" tint="-0.249977111117893"/>
      </top>
      <bottom/>
      <diagonal/>
    </border>
    <border>
      <left style="medium">
        <color theme="3" tint="-0.249977111117893"/>
      </left>
      <right/>
      <top/>
      <bottom style="medium">
        <color theme="3" tint="-0.249977111117893"/>
      </bottom>
      <diagonal/>
    </border>
    <border>
      <left/>
      <right style="medium">
        <color theme="3" tint="-0.249977111117893"/>
      </right>
      <top/>
      <bottom style="medium">
        <color theme="3" tint="-0.249977111117893"/>
      </bottom>
      <diagonal/>
    </border>
    <border>
      <left style="medium">
        <color theme="3" tint="-0.249977111117893"/>
      </left>
      <right/>
      <top/>
      <bottom/>
      <diagonal/>
    </border>
    <border>
      <left/>
      <right style="medium">
        <color theme="3" tint="-0.249977111117893"/>
      </right>
      <top/>
      <bottom/>
      <diagonal/>
    </border>
    <border>
      <left/>
      <right/>
      <top style="medium">
        <color theme="4" tint="0.39997558519241921"/>
      </top>
      <bottom/>
      <diagonal/>
    </border>
    <border>
      <left/>
      <right/>
      <top/>
      <bottom style="medium">
        <color theme="0"/>
      </bottom>
      <diagonal/>
    </border>
    <border>
      <left style="medium">
        <color theme="3" tint="-0.249977111117893"/>
      </left>
      <right style="medium">
        <color theme="3" tint="-0.249977111117893"/>
      </right>
      <top style="medium">
        <color theme="3" tint="-0.249977111117893"/>
      </top>
      <bottom/>
      <diagonal/>
    </border>
    <border>
      <left style="medium">
        <color theme="3" tint="-0.249977111117893"/>
      </left>
      <right style="medium">
        <color theme="3" tint="-0.249977111117893"/>
      </right>
      <top/>
      <bottom/>
      <diagonal/>
    </border>
    <border>
      <left style="medium">
        <color theme="3" tint="-0.249977111117893"/>
      </left>
      <right style="medium">
        <color theme="3" tint="-0.249977111117893"/>
      </right>
      <top/>
      <bottom style="medium">
        <color theme="3" tint="-0.249977111117893"/>
      </bottom>
      <diagonal/>
    </border>
    <border>
      <left style="medium">
        <color rgb="FF333F4F"/>
      </left>
      <right/>
      <top style="medium">
        <color rgb="FF333F4F"/>
      </top>
      <bottom/>
      <diagonal/>
    </border>
    <border>
      <left/>
      <right/>
      <top style="medium">
        <color rgb="FF333F4F"/>
      </top>
      <bottom/>
      <diagonal/>
    </border>
    <border>
      <left/>
      <right style="medium">
        <color rgb="FF333F4F"/>
      </right>
      <top style="medium">
        <color rgb="FF333F4F"/>
      </top>
      <bottom/>
      <diagonal/>
    </border>
    <border>
      <left/>
      <right/>
      <top/>
      <bottom style="medium">
        <color rgb="FF333F4F"/>
      </bottom>
      <diagonal/>
    </border>
    <border>
      <left/>
      <right style="medium">
        <color rgb="FF333F4F"/>
      </right>
      <top/>
      <bottom style="medium">
        <color rgb="FF333F4F"/>
      </bottom>
      <diagonal/>
    </border>
    <border>
      <left style="medium">
        <color rgb="FF333F4F"/>
      </left>
      <right style="medium">
        <color rgb="FF333F4F"/>
      </right>
      <top style="medium">
        <color rgb="FF333F4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theme="3" tint="-0.249977111117893"/>
      </left>
      <right/>
      <top/>
      <bottom style="medium">
        <color indexed="64"/>
      </bottom>
      <diagonal/>
    </border>
    <border>
      <left style="medium">
        <color theme="3" tint="-0.249977111117893"/>
      </left>
      <right style="medium">
        <color theme="3" tint="-0.249977111117893"/>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theme="3" tint="-0.249977111117893"/>
      </left>
      <right style="medium">
        <color rgb="FF333F4F"/>
      </right>
      <top style="medium">
        <color rgb="FF333F4F"/>
      </top>
      <bottom/>
      <diagonal/>
    </border>
    <border>
      <left style="medium">
        <color theme="3" tint="-0.249977111117893"/>
      </left>
      <right style="medium">
        <color rgb="FF333F4F"/>
      </right>
      <top/>
      <bottom style="medium">
        <color indexed="64"/>
      </bottom>
      <diagonal/>
    </border>
    <border>
      <left style="medium">
        <color rgb="FF333F4F"/>
      </left>
      <right style="medium">
        <color rgb="FF333F4F"/>
      </right>
      <top/>
      <bottom style="medium">
        <color indexed="64"/>
      </bottom>
      <diagonal/>
    </border>
    <border>
      <left style="medium">
        <color rgb="FF333F4F"/>
      </left>
      <right/>
      <top/>
      <bottom style="medium">
        <color indexed="64"/>
      </bottom>
      <diagonal/>
    </border>
    <border>
      <left/>
      <right style="medium">
        <color rgb="FF333F4F"/>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rgb="FF333F4F"/>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rgb="FF333F4F"/>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theme="3" tint="-0.249977111117893"/>
      </left>
      <right style="medium">
        <color theme="3" tint="-0.249977111117893"/>
      </right>
      <top style="medium">
        <color indexed="64"/>
      </top>
      <bottom/>
      <diagonal/>
    </border>
    <border>
      <left style="medium">
        <color indexed="64"/>
      </left>
      <right/>
      <top/>
      <bottom style="medium">
        <color theme="3" tint="-0.249977111117893"/>
      </bottom>
      <diagonal/>
    </border>
    <border>
      <left style="medium">
        <color theme="3" tint="-0.249977111117893"/>
      </left>
      <right/>
      <top style="thin">
        <color indexed="64"/>
      </top>
      <bottom/>
      <diagonal/>
    </border>
    <border>
      <left style="medium">
        <color rgb="FF333F4F"/>
      </left>
      <right style="medium">
        <color indexed="64"/>
      </right>
      <top style="medium">
        <color indexed="64"/>
      </top>
      <bottom/>
      <diagonal/>
    </border>
    <border>
      <left/>
      <right style="medium">
        <color rgb="FF333F4F"/>
      </right>
      <top style="medium">
        <color indexed="64"/>
      </top>
      <bottom/>
      <diagonal/>
    </border>
    <border>
      <left style="medium">
        <color indexed="64"/>
      </left>
      <right style="medium">
        <color rgb="FF333F4F"/>
      </right>
      <top style="medium">
        <color indexed="64"/>
      </top>
      <bottom/>
      <diagonal/>
    </border>
    <border>
      <left style="medium">
        <color indexed="64"/>
      </left>
      <right style="medium">
        <color rgb="FF333F4F"/>
      </right>
      <top/>
      <bottom/>
      <diagonal/>
    </border>
    <border>
      <left style="medium">
        <color rgb="FF333F4F"/>
      </left>
      <right style="medium">
        <color rgb="FF333F4F"/>
      </right>
      <top/>
      <bottom/>
      <diagonal/>
    </border>
    <border>
      <left style="medium">
        <color rgb="FF333F4F"/>
      </left>
      <right style="medium">
        <color rgb="FF333F4F"/>
      </right>
      <top style="medium">
        <color indexed="64"/>
      </top>
      <bottom/>
      <diagonal/>
    </border>
    <border>
      <left style="medium">
        <color indexed="64"/>
      </left>
      <right style="medium">
        <color indexed="64"/>
      </right>
      <top style="medium">
        <color indexed="64"/>
      </top>
      <bottom style="medium">
        <color indexed="64"/>
      </bottom>
      <diagonal/>
    </border>
    <border>
      <left style="medium">
        <color rgb="FF333F4F"/>
      </left>
      <right style="thin">
        <color indexed="64"/>
      </right>
      <top style="medium">
        <color indexed="64"/>
      </top>
      <bottom/>
      <diagonal/>
    </border>
    <border>
      <left style="medium">
        <color rgb="FF333F4F"/>
      </left>
      <right style="thin">
        <color indexed="64"/>
      </right>
      <top/>
      <bottom/>
      <diagonal/>
    </border>
    <border>
      <left style="medium">
        <color rgb="FF333F4F"/>
      </left>
      <right style="thin">
        <color indexed="64"/>
      </right>
      <top/>
      <bottom style="medium">
        <color indexed="64"/>
      </bottom>
      <diagonal/>
    </border>
    <border>
      <left style="medium">
        <color theme="3" tint="-0.249977111117893"/>
      </left>
      <right style="medium">
        <color indexed="64"/>
      </right>
      <top style="medium">
        <color theme="3" tint="-0.249977111117893"/>
      </top>
      <bottom/>
      <diagonal/>
    </border>
    <border>
      <left style="medium">
        <color theme="3" tint="-0.249977111117893"/>
      </left>
      <right style="medium">
        <color indexed="64"/>
      </right>
      <top/>
      <bottom/>
      <diagonal/>
    </border>
    <border>
      <left style="medium">
        <color theme="3" tint="-0.249977111117893"/>
      </left>
      <right style="medium">
        <color indexed="64"/>
      </right>
      <top/>
      <bottom style="medium">
        <color theme="3" tint="-0.249977111117893"/>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thin">
        <color indexed="64"/>
      </left>
      <right style="hair">
        <color indexed="8"/>
      </right>
      <top style="thin">
        <color indexed="64"/>
      </top>
      <bottom style="thin">
        <color indexed="64"/>
      </bottom>
      <diagonal/>
    </border>
    <border>
      <left/>
      <right style="thin">
        <color indexed="64"/>
      </right>
      <top style="thin">
        <color indexed="64"/>
      </top>
      <bottom/>
      <diagonal/>
    </border>
    <border>
      <left/>
      <right style="hair">
        <color indexed="8"/>
      </right>
      <top/>
      <bottom/>
      <diagonal/>
    </border>
    <border>
      <left style="thin">
        <color indexed="64"/>
      </left>
      <right/>
      <top/>
      <bottom/>
      <diagonal/>
    </border>
    <border>
      <left/>
      <right style="thin">
        <color indexed="64"/>
      </right>
      <top/>
      <bottom style="hair">
        <color indexed="8"/>
      </bottom>
      <diagonal/>
    </border>
    <border>
      <left/>
      <right style="hair">
        <color indexed="8"/>
      </right>
      <top/>
      <bottom style="hair">
        <color indexed="8"/>
      </bottom>
      <diagonal/>
    </border>
    <border>
      <left/>
      <right/>
      <top style="hair">
        <color indexed="8"/>
      </top>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applyNumberFormat="0" applyBorder="0" applyProtection="0"/>
    <xf numFmtId="0" fontId="30" fillId="0" borderId="0"/>
    <xf numFmtId="9" fontId="30" fillId="0" borderId="0" applyFont="0" applyFill="0" applyBorder="0" applyAlignment="0" applyProtection="0"/>
  </cellStyleXfs>
  <cellXfs count="482">
    <xf numFmtId="0" fontId="0" fillId="0" borderId="0" xfId="0"/>
    <xf numFmtId="0" fontId="0" fillId="3" borderId="0" xfId="0" applyFill="1"/>
    <xf numFmtId="0" fontId="5" fillId="4" borderId="0" xfId="3" applyFont="1" applyFill="1" applyAlignment="1" applyProtection="1">
      <alignment vertical="center" wrapText="1"/>
    </xf>
    <xf numFmtId="1" fontId="12" fillId="3" borderId="0" xfId="0" applyNumberFormat="1" applyFont="1" applyFill="1" applyAlignment="1" applyProtection="1">
      <alignment vertical="center" wrapText="1"/>
      <protection locked="0"/>
    </xf>
    <xf numFmtId="0" fontId="0" fillId="0" borderId="0" xfId="0" applyAlignment="1">
      <alignment wrapText="1"/>
    </xf>
    <xf numFmtId="0" fontId="3" fillId="0" borderId="1" xfId="0" applyFont="1" applyBorder="1" applyAlignment="1" applyProtection="1">
      <alignment vertical="center"/>
      <protection locked="0"/>
    </xf>
    <xf numFmtId="0" fontId="0" fillId="3" borderId="0" xfId="0" applyFill="1" applyProtection="1">
      <protection locked="0"/>
    </xf>
    <xf numFmtId="0" fontId="3" fillId="0" borderId="1" xfId="0" applyFont="1" applyBorder="1" applyAlignment="1" applyProtection="1">
      <alignment vertical="center" wrapText="1"/>
      <protection locked="0"/>
    </xf>
    <xf numFmtId="0" fontId="2" fillId="3" borderId="0" xfId="0" applyFont="1" applyFill="1" applyAlignment="1" applyProtection="1">
      <alignment horizontal="center" vertical="center"/>
      <protection locked="0"/>
    </xf>
    <xf numFmtId="0" fontId="6" fillId="3" borderId="0" xfId="0" applyFont="1" applyFill="1" applyAlignment="1" applyProtection="1">
      <alignment horizontal="center" vertical="center" wrapText="1"/>
      <protection locked="0"/>
    </xf>
    <xf numFmtId="0" fontId="3" fillId="3" borderId="0" xfId="0" applyFont="1" applyFill="1" applyAlignment="1" applyProtection="1">
      <alignment vertical="center" wrapText="1"/>
      <protection locked="0"/>
    </xf>
    <xf numFmtId="0" fontId="5" fillId="2" borderId="0" xfId="3" applyFont="1" applyFill="1" applyAlignment="1" applyProtection="1">
      <alignment vertical="center" wrapText="1"/>
      <protection locked="0"/>
    </xf>
    <xf numFmtId="0" fontId="5" fillId="2" borderId="0" xfId="3" applyFont="1" applyFill="1" applyAlignment="1" applyProtection="1">
      <alignment horizontal="center" vertical="center" wrapText="1"/>
      <protection locked="0"/>
    </xf>
    <xf numFmtId="0" fontId="7" fillId="5" borderId="7" xfId="0" applyFont="1" applyFill="1" applyBorder="1" applyAlignment="1" applyProtection="1">
      <alignment horizontal="left" vertical="center" wrapText="1"/>
      <protection locked="0"/>
    </xf>
    <xf numFmtId="0" fontId="0" fillId="0" borderId="0" xfId="0" applyProtection="1">
      <protection locked="0"/>
    </xf>
    <xf numFmtId="0" fontId="5" fillId="2" borderId="0" xfId="3" applyFont="1" applyFill="1" applyAlignment="1" applyProtection="1">
      <alignment horizontal="left" vertical="center" wrapText="1"/>
      <protection locked="0"/>
    </xf>
    <xf numFmtId="0" fontId="5" fillId="4" borderId="0" xfId="3" applyFont="1" applyFill="1" applyAlignment="1" applyProtection="1">
      <alignment vertical="center" wrapText="1"/>
      <protection locked="0"/>
    </xf>
    <xf numFmtId="0" fontId="7" fillId="7" borderId="7" xfId="0" applyFont="1" applyFill="1" applyBorder="1" applyAlignment="1" applyProtection="1">
      <alignment horizontal="left" vertical="center" wrapText="1"/>
      <protection locked="0"/>
    </xf>
    <xf numFmtId="0" fontId="5" fillId="3" borderId="0" xfId="3" applyFont="1" applyFill="1" applyAlignment="1" applyProtection="1">
      <alignment vertical="center" wrapText="1"/>
      <protection locked="0"/>
    </xf>
    <xf numFmtId="0" fontId="5" fillId="4" borderId="0" xfId="3" applyFont="1" applyFill="1" applyAlignment="1" applyProtection="1">
      <alignment horizontal="center" vertical="center" wrapText="1"/>
      <protection locked="0"/>
    </xf>
    <xf numFmtId="1" fontId="13" fillId="3" borderId="0" xfId="0" applyNumberFormat="1" applyFont="1" applyFill="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11" fillId="12" borderId="20" xfId="0" applyFont="1" applyFill="1" applyBorder="1" applyAlignment="1" applyProtection="1">
      <alignment horizontal="center" vertical="center" wrapText="1"/>
      <protection locked="0"/>
    </xf>
    <xf numFmtId="0" fontId="11" fillId="12" borderId="13" xfId="0" applyFont="1" applyFill="1" applyBorder="1" applyAlignment="1" applyProtection="1">
      <alignment horizontal="center" vertical="center" wrapText="1"/>
      <protection locked="0"/>
    </xf>
    <xf numFmtId="164" fontId="11" fillId="12" borderId="9" xfId="1" applyFont="1" applyFill="1" applyBorder="1" applyAlignment="1" applyProtection="1">
      <alignment horizontal="center" vertical="center" wrapText="1"/>
      <protection locked="0"/>
    </xf>
    <xf numFmtId="0" fontId="5" fillId="2" borderId="7" xfId="3" applyFont="1" applyFill="1" applyBorder="1" applyAlignment="1" applyProtection="1">
      <alignment vertical="center" wrapText="1"/>
      <protection locked="0"/>
    </xf>
    <xf numFmtId="0" fontId="7" fillId="7" borderId="1" xfId="0" applyFont="1" applyFill="1" applyBorder="1" applyAlignment="1">
      <alignment vertical="center" wrapText="1"/>
    </xf>
    <xf numFmtId="0" fontId="3" fillId="0" borderId="1" xfId="0" applyFont="1" applyBorder="1" applyAlignment="1" applyProtection="1">
      <alignment horizontal="center" vertical="center"/>
      <protection locked="0"/>
    </xf>
    <xf numFmtId="14" fontId="3" fillId="0" borderId="1" xfId="0" applyNumberFormat="1" applyFont="1" applyBorder="1" applyAlignment="1" applyProtection="1">
      <alignment horizontal="center" vertical="center" wrapText="1"/>
      <protection locked="0"/>
    </xf>
    <xf numFmtId="0" fontId="0" fillId="0" borderId="1" xfId="0" applyBorder="1" applyAlignment="1">
      <alignment horizontal="center" vertical="center" wrapText="1"/>
    </xf>
    <xf numFmtId="0" fontId="24" fillId="0" borderId="1" xfId="0" applyFont="1" applyBorder="1" applyAlignment="1">
      <alignment vertical="center" wrapText="1"/>
    </xf>
    <xf numFmtId="0" fontId="24" fillId="0" borderId="49" xfId="0" applyFont="1" applyBorder="1" applyAlignment="1">
      <alignment vertical="center" wrapText="1"/>
    </xf>
    <xf numFmtId="0" fontId="0" fillId="0" borderId="0" xfId="0" applyAlignment="1">
      <alignment vertical="center"/>
    </xf>
    <xf numFmtId="0" fontId="25" fillId="0" borderId="0" xfId="0" applyFont="1" applyAlignment="1">
      <alignment vertical="center"/>
    </xf>
    <xf numFmtId="0" fontId="0" fillId="0" borderId="0" xfId="0" applyAlignment="1">
      <alignment horizontal="left"/>
    </xf>
    <xf numFmtId="0" fontId="0" fillId="0" borderId="1" xfId="0" applyBorder="1" applyAlignment="1">
      <alignment wrapText="1"/>
    </xf>
    <xf numFmtId="0" fontId="0" fillId="0" borderId="0" xfId="0" applyAlignment="1">
      <alignment horizontal="left" wrapText="1"/>
    </xf>
    <xf numFmtId="0" fontId="5" fillId="2" borderId="7" xfId="3" applyFont="1" applyFill="1" applyBorder="1" applyAlignment="1" applyProtection="1">
      <alignment horizontal="center" vertical="center" wrapText="1"/>
      <protection locked="0"/>
    </xf>
    <xf numFmtId="0" fontId="15" fillId="11" borderId="7" xfId="3" applyFont="1" applyFill="1" applyBorder="1" applyAlignment="1" applyProtection="1">
      <alignment horizontal="center" vertical="center" wrapText="1"/>
      <protection locked="0"/>
    </xf>
    <xf numFmtId="0" fontId="15" fillId="11" borderId="9" xfId="3" applyFont="1" applyFill="1" applyBorder="1" applyAlignment="1" applyProtection="1">
      <alignment horizontal="center" vertical="center" wrapText="1"/>
      <protection locked="0"/>
    </xf>
    <xf numFmtId="0" fontId="5" fillId="2" borderId="9" xfId="3" applyFont="1" applyFill="1" applyBorder="1" applyAlignment="1" applyProtection="1">
      <alignment horizontal="center" vertical="center" wrapText="1"/>
      <protection locked="0"/>
    </xf>
    <xf numFmtId="14" fontId="8" fillId="6" borderId="7" xfId="0" applyNumberFormat="1" applyFont="1" applyFill="1" applyBorder="1" applyAlignment="1" applyProtection="1">
      <alignment horizontal="center" vertical="center" wrapText="1"/>
      <protection locked="0"/>
    </xf>
    <xf numFmtId="1" fontId="9" fillId="8" borderId="7" xfId="0" applyNumberFormat="1" applyFont="1" applyFill="1" applyBorder="1" applyAlignment="1" applyProtection="1">
      <alignment horizontal="center" vertical="center" wrapText="1"/>
      <protection locked="0"/>
    </xf>
    <xf numFmtId="0" fontId="0" fillId="3" borderId="0" xfId="0" applyFill="1" applyAlignment="1" applyProtection="1">
      <alignment horizontal="center"/>
      <protection locked="0"/>
    </xf>
    <xf numFmtId="0" fontId="15" fillId="11" borderId="8" xfId="3" applyFont="1" applyFill="1" applyBorder="1" applyAlignment="1" applyProtection="1">
      <alignment vertical="center" wrapText="1"/>
      <protection locked="0"/>
    </xf>
    <xf numFmtId="0" fontId="15" fillId="11" borderId="78" xfId="3" applyFont="1" applyFill="1" applyBorder="1" applyAlignment="1" applyProtection="1">
      <alignment horizontal="center" vertical="center" wrapText="1"/>
      <protection locked="0"/>
    </xf>
    <xf numFmtId="14" fontId="5" fillId="2" borderId="7" xfId="3" applyNumberFormat="1" applyFont="1" applyFill="1" applyBorder="1" applyAlignment="1" applyProtection="1">
      <alignment horizontal="center" vertical="center" wrapText="1"/>
      <protection locked="0"/>
    </xf>
    <xf numFmtId="0" fontId="5" fillId="2" borderId="8" xfId="3" applyFont="1" applyFill="1" applyBorder="1" applyAlignment="1" applyProtection="1">
      <alignment vertical="center" wrapText="1"/>
      <protection locked="0"/>
    </xf>
    <xf numFmtId="0" fontId="5" fillId="2" borderId="78" xfId="3" applyFont="1" applyFill="1" applyBorder="1" applyAlignment="1" applyProtection="1">
      <alignment horizontal="center" vertical="center" wrapText="1"/>
      <protection locked="0"/>
    </xf>
    <xf numFmtId="14" fontId="5" fillId="2" borderId="78" xfId="3" applyNumberFormat="1" applyFont="1" applyFill="1" applyBorder="1" applyAlignment="1" applyProtection="1">
      <alignment horizontal="center" vertical="center" wrapText="1"/>
      <protection locked="0"/>
    </xf>
    <xf numFmtId="0" fontId="22" fillId="14" borderId="85" xfId="0" applyFont="1" applyFill="1" applyBorder="1" applyAlignment="1" applyProtection="1">
      <alignment vertical="center" wrapText="1"/>
      <protection locked="0"/>
    </xf>
    <xf numFmtId="0" fontId="5" fillId="13" borderId="19" xfId="0" applyFont="1" applyFill="1" applyBorder="1" applyAlignment="1" applyProtection="1">
      <alignment vertical="center"/>
      <protection locked="0"/>
    </xf>
    <xf numFmtId="0" fontId="31" fillId="0" borderId="0" xfId="4" applyFont="1"/>
    <xf numFmtId="0" fontId="32" fillId="0" borderId="0" xfId="4" applyFont="1"/>
    <xf numFmtId="0" fontId="31" fillId="0" borderId="0" xfId="4" applyFont="1" applyAlignment="1">
      <alignment wrapText="1"/>
    </xf>
    <xf numFmtId="0" fontId="34" fillId="0" borderId="1" xfId="4" applyFont="1" applyBorder="1" applyAlignment="1">
      <alignment horizontal="left" vertical="center"/>
    </xf>
    <xf numFmtId="10" fontId="31" fillId="0" borderId="0" xfId="4" applyNumberFormat="1" applyFont="1" applyAlignment="1">
      <alignment horizontal="center" vertical="center"/>
    </xf>
    <xf numFmtId="9" fontId="31" fillId="0" borderId="0" xfId="4" applyNumberFormat="1" applyFont="1" applyAlignment="1">
      <alignment horizontal="center" vertical="center"/>
    </xf>
    <xf numFmtId="0" fontId="31" fillId="0" borderId="0" xfId="4" applyFont="1" applyAlignment="1">
      <alignment horizontal="center" vertical="center"/>
    </xf>
    <xf numFmtId="0" fontId="6" fillId="0" borderId="1" xfId="4" applyFont="1" applyBorder="1" applyAlignment="1">
      <alignment horizontal="center" vertical="center"/>
    </xf>
    <xf numFmtId="0" fontId="34" fillId="0" borderId="0" xfId="4" applyFont="1" applyAlignment="1">
      <alignment horizontal="center" vertical="center"/>
    </xf>
    <xf numFmtId="0" fontId="35" fillId="0" borderId="0" xfId="4" applyFont="1"/>
    <xf numFmtId="0" fontId="31" fillId="0" borderId="6" xfId="4" applyFont="1" applyBorder="1"/>
    <xf numFmtId="0" fontId="31" fillId="0" borderId="5" xfId="4" applyFont="1" applyBorder="1"/>
    <xf numFmtId="10" fontId="31" fillId="0" borderId="5" xfId="4" applyNumberFormat="1" applyFont="1" applyBorder="1" applyAlignment="1">
      <alignment horizontal="center" vertical="center"/>
    </xf>
    <xf numFmtId="9" fontId="31" fillId="0" borderId="5" xfId="4" applyNumberFormat="1" applyFont="1" applyBorder="1" applyAlignment="1">
      <alignment horizontal="center" vertical="center" wrapText="1"/>
    </xf>
    <xf numFmtId="9" fontId="31" fillId="0" borderId="5" xfId="4" applyNumberFormat="1" applyFont="1" applyBorder="1" applyAlignment="1">
      <alignment horizontal="center" vertical="center"/>
    </xf>
    <xf numFmtId="0" fontId="31" fillId="0" borderId="4" xfId="4" applyFont="1" applyBorder="1" applyAlignment="1">
      <alignment horizontal="center" vertical="center"/>
    </xf>
    <xf numFmtId="9" fontId="31" fillId="0" borderId="0" xfId="4" applyNumberFormat="1" applyFont="1" applyAlignment="1">
      <alignment horizontal="center" vertical="center" wrapText="1"/>
    </xf>
    <xf numFmtId="0" fontId="31" fillId="0" borderId="97" xfId="4" applyFont="1" applyBorder="1" applyAlignment="1">
      <alignment horizontal="center" vertical="center"/>
    </xf>
    <xf numFmtId="9" fontId="31" fillId="0" borderId="1" xfId="4" applyNumberFormat="1" applyFont="1" applyBorder="1" applyAlignment="1">
      <alignment horizontal="center" vertical="center"/>
    </xf>
    <xf numFmtId="0" fontId="31" fillId="0" borderId="1" xfId="4" applyFont="1" applyBorder="1" applyAlignment="1">
      <alignment horizontal="center" vertical="center"/>
    </xf>
    <xf numFmtId="0" fontId="34" fillId="0" borderId="0" xfId="4" applyFont="1" applyAlignment="1">
      <alignment horizontal="center"/>
    </xf>
    <xf numFmtId="0" fontId="36" fillId="0" borderId="0" xfId="4" applyFont="1"/>
    <xf numFmtId="10" fontId="31" fillId="0" borderId="0" xfId="4" applyNumberFormat="1" applyFont="1"/>
    <xf numFmtId="0" fontId="34" fillId="0" borderId="0" xfId="4" applyFont="1" applyAlignment="1">
      <alignment vertical="center" wrapText="1"/>
    </xf>
    <xf numFmtId="165" fontId="33" fillId="0" borderId="1" xfId="4" applyNumberFormat="1" applyFont="1" applyBorder="1" applyAlignment="1">
      <alignment horizontal="center" vertical="center" wrapText="1"/>
    </xf>
    <xf numFmtId="0" fontId="30" fillId="0" borderId="0" xfId="4"/>
    <xf numFmtId="0" fontId="30" fillId="0" borderId="0" xfId="4" applyAlignment="1">
      <alignment horizontal="left" wrapText="1"/>
    </xf>
    <xf numFmtId="49" fontId="33" fillId="21" borderId="1" xfId="4" applyNumberFormat="1" applyFont="1" applyFill="1" applyBorder="1" applyAlignment="1">
      <alignment horizontal="center" vertical="center" wrapText="1"/>
    </xf>
    <xf numFmtId="165" fontId="31" fillId="0" borderId="1" xfId="4" applyNumberFormat="1" applyFont="1" applyBorder="1" applyAlignment="1">
      <alignment horizontal="center" vertical="center" wrapText="1"/>
    </xf>
    <xf numFmtId="0" fontId="23" fillId="0" borderId="46" xfId="0" applyFont="1" applyBorder="1" applyAlignment="1" applyProtection="1">
      <alignment horizontal="justify" vertical="center" wrapText="1"/>
      <protection locked="0"/>
    </xf>
    <xf numFmtId="9" fontId="17" fillId="0" borderId="46" xfId="0" applyNumberFormat="1" applyFont="1" applyBorder="1" applyAlignment="1" applyProtection="1">
      <alignment horizontal="center" vertical="center" wrapText="1"/>
      <protection locked="0"/>
    </xf>
    <xf numFmtId="9" fontId="17" fillId="0" borderId="6" xfId="0" applyNumberFormat="1" applyFont="1" applyBorder="1" applyAlignment="1" applyProtection="1">
      <alignment horizontal="center" vertical="center" wrapText="1"/>
      <protection locked="0"/>
    </xf>
    <xf numFmtId="0" fontId="23" fillId="0" borderId="40" xfId="0" applyFont="1" applyBorder="1" applyAlignment="1" applyProtection="1">
      <alignment horizontal="justify" vertical="center" wrapText="1"/>
      <protection locked="0"/>
    </xf>
    <xf numFmtId="9" fontId="17" fillId="0" borderId="40" xfId="0" applyNumberFormat="1" applyFont="1" applyBorder="1" applyAlignment="1" applyProtection="1">
      <alignment horizontal="center" vertical="center" wrapText="1"/>
      <protection locked="0"/>
    </xf>
    <xf numFmtId="0" fontId="23" fillId="0" borderId="33" xfId="0" applyFont="1" applyBorder="1" applyAlignment="1" applyProtection="1">
      <alignment vertical="center" wrapText="1"/>
      <protection locked="0"/>
    </xf>
    <xf numFmtId="0" fontId="23" fillId="0" borderId="46" xfId="0" applyFont="1" applyBorder="1" applyAlignment="1" applyProtection="1">
      <alignment vertical="center" wrapText="1"/>
      <protection locked="0"/>
    </xf>
    <xf numFmtId="0" fontId="23" fillId="0" borderId="6" xfId="0" applyFont="1" applyBorder="1" applyAlignment="1" applyProtection="1">
      <alignment vertical="center" wrapText="1"/>
      <protection locked="0"/>
    </xf>
    <xf numFmtId="0" fontId="23" fillId="0" borderId="40" xfId="0" applyFont="1" applyBorder="1" applyAlignment="1" applyProtection="1">
      <alignment vertical="center" wrapText="1"/>
      <protection locked="0"/>
    </xf>
    <xf numFmtId="0" fontId="23" fillId="0" borderId="62" xfId="0" applyFont="1" applyBorder="1" applyAlignment="1" applyProtection="1">
      <alignment vertical="center" wrapText="1"/>
      <protection locked="0"/>
    </xf>
    <xf numFmtId="9" fontId="10" fillId="0" borderId="10" xfId="2" applyFont="1" applyFill="1" applyBorder="1" applyAlignment="1" applyProtection="1">
      <alignment horizontal="center" vertical="center" wrapText="1"/>
      <protection locked="0"/>
    </xf>
    <xf numFmtId="0" fontId="23" fillId="0" borderId="1" xfId="0" applyFont="1" applyBorder="1" applyAlignment="1" applyProtection="1">
      <alignment vertical="center" wrapText="1"/>
      <protection locked="0"/>
    </xf>
    <xf numFmtId="9" fontId="10" fillId="0" borderId="29" xfId="2" applyFont="1" applyFill="1" applyBorder="1" applyAlignment="1" applyProtection="1">
      <alignment horizontal="center" vertical="center" wrapText="1"/>
      <protection locked="0"/>
    </xf>
    <xf numFmtId="0" fontId="34" fillId="22" borderId="1" xfId="4" applyFont="1" applyFill="1" applyBorder="1" applyAlignment="1">
      <alignment horizontal="center" vertical="center" wrapText="1"/>
    </xf>
    <xf numFmtId="0" fontId="6" fillId="3" borderId="0" xfId="0" applyFont="1" applyFill="1" applyAlignment="1" applyProtection="1">
      <alignment horizontal="left" vertical="top" wrapText="1"/>
      <protection locked="0"/>
    </xf>
    <xf numFmtId="0" fontId="5" fillId="2" borderId="0" xfId="3" applyFont="1" applyFill="1" applyAlignment="1" applyProtection="1">
      <alignment horizontal="left" vertical="top" wrapText="1"/>
      <protection locked="0"/>
    </xf>
    <xf numFmtId="0" fontId="0" fillId="3" borderId="0" xfId="0" applyFill="1" applyAlignment="1" applyProtection="1">
      <alignment horizontal="left" vertical="top"/>
      <protection locked="0"/>
    </xf>
    <xf numFmtId="0" fontId="5" fillId="4" borderId="0" xfId="3" applyFont="1" applyFill="1" applyAlignment="1" applyProtection="1">
      <alignment horizontal="left" vertical="top" wrapText="1"/>
      <protection locked="0"/>
    </xf>
    <xf numFmtId="0" fontId="23" fillId="0" borderId="46" xfId="0" applyFont="1" applyBorder="1" applyAlignment="1" applyProtection="1">
      <alignment horizontal="left" vertical="top" wrapText="1"/>
      <protection locked="0"/>
    </xf>
    <xf numFmtId="0" fontId="23" fillId="0" borderId="6" xfId="0" applyFont="1" applyBorder="1" applyAlignment="1" applyProtection="1">
      <alignment horizontal="left" vertical="top" wrapText="1"/>
      <protection locked="0"/>
    </xf>
    <xf numFmtId="0" fontId="23" fillId="0" borderId="49" xfId="0" applyFont="1" applyBorder="1" applyAlignment="1" applyProtection="1">
      <alignment horizontal="left" vertical="top" wrapText="1"/>
      <protection locked="0"/>
    </xf>
    <xf numFmtId="0" fontId="23" fillId="0" borderId="35" xfId="0" applyFont="1" applyBorder="1" applyAlignment="1" applyProtection="1">
      <alignment horizontal="left" vertical="top" wrapText="1"/>
      <protection locked="0"/>
    </xf>
    <xf numFmtId="0" fontId="23" fillId="0" borderId="40" xfId="0" applyFont="1" applyBorder="1" applyAlignment="1" applyProtection="1">
      <alignment horizontal="left" vertical="top" wrapText="1"/>
      <protection locked="0"/>
    </xf>
    <xf numFmtId="0" fontId="38" fillId="0" borderId="33" xfId="0" applyFont="1" applyBorder="1" applyAlignment="1" applyProtection="1">
      <alignment horizontal="left" vertical="top" wrapText="1"/>
      <protection locked="0"/>
    </xf>
    <xf numFmtId="0" fontId="38" fillId="0" borderId="49" xfId="0" applyFont="1" applyBorder="1" applyAlignment="1" applyProtection="1">
      <alignment horizontal="left" vertical="top" wrapText="1"/>
      <protection locked="0"/>
    </xf>
    <xf numFmtId="0" fontId="23" fillId="0" borderId="33" xfId="0" applyFont="1" applyBorder="1" applyAlignment="1" applyProtection="1">
      <alignment horizontal="left" vertical="top" wrapText="1"/>
      <protection locked="0"/>
    </xf>
    <xf numFmtId="0" fontId="23" fillId="0" borderId="62" xfId="0" applyFont="1" applyBorder="1" applyAlignment="1" applyProtection="1">
      <alignment horizontal="left" vertical="top" wrapText="1"/>
      <protection locked="0"/>
    </xf>
    <xf numFmtId="0" fontId="0" fillId="0" borderId="0" xfId="0" applyAlignment="1" applyProtection="1">
      <alignment horizontal="left" vertical="top"/>
      <protection locked="0"/>
    </xf>
    <xf numFmtId="9" fontId="17" fillId="0" borderId="33" xfId="0" applyNumberFormat="1" applyFont="1" applyBorder="1" applyAlignment="1" applyProtection="1">
      <alignment horizontal="left" vertical="top" wrapText="1"/>
      <protection locked="0"/>
    </xf>
    <xf numFmtId="0" fontId="23" fillId="0" borderId="1" xfId="0" applyFont="1" applyBorder="1" applyAlignment="1" applyProtection="1">
      <alignment horizontal="left" vertical="top" wrapText="1"/>
      <protection locked="0"/>
    </xf>
    <xf numFmtId="9" fontId="17" fillId="0" borderId="1" xfId="0" applyNumberFormat="1" applyFont="1" applyBorder="1" applyAlignment="1" applyProtection="1">
      <alignment horizontal="left" vertical="top" wrapText="1"/>
      <protection locked="0"/>
    </xf>
    <xf numFmtId="9" fontId="17" fillId="0" borderId="62" xfId="0" applyNumberFormat="1" applyFont="1" applyBorder="1" applyAlignment="1" applyProtection="1">
      <alignment horizontal="left" vertical="top" wrapText="1"/>
      <protection locked="0"/>
    </xf>
    <xf numFmtId="9" fontId="10" fillId="0" borderId="30" xfId="2" applyFont="1" applyFill="1" applyBorder="1" applyAlignment="1" applyProtection="1">
      <alignment horizontal="left" vertical="top" wrapText="1"/>
      <protection locked="0"/>
    </xf>
    <xf numFmtId="9" fontId="10" fillId="0" borderId="31" xfId="2" applyFont="1" applyFill="1" applyBorder="1" applyAlignment="1" applyProtection="1">
      <alignment horizontal="left" vertical="top" wrapText="1"/>
      <protection locked="0"/>
    </xf>
    <xf numFmtId="0" fontId="0" fillId="3" borderId="0" xfId="0" applyFill="1" applyAlignment="1">
      <alignment horizontal="left" vertical="top"/>
    </xf>
    <xf numFmtId="0" fontId="38" fillId="0" borderId="6" xfId="0" applyFont="1" applyBorder="1" applyAlignment="1" applyProtection="1">
      <alignment horizontal="left" vertical="top" wrapText="1"/>
      <protection locked="0"/>
    </xf>
    <xf numFmtId="0" fontId="43" fillId="0" borderId="1" xfId="0" applyFont="1" applyBorder="1" applyAlignment="1" applyProtection="1">
      <alignment vertical="center" wrapText="1"/>
      <protection locked="0"/>
    </xf>
    <xf numFmtId="0" fontId="42" fillId="0" borderId="49" xfId="0" applyFont="1" applyBorder="1" applyAlignment="1" applyProtection="1">
      <alignment horizontal="left" vertical="top" wrapText="1"/>
      <protection locked="0"/>
    </xf>
    <xf numFmtId="0" fontId="33" fillId="0" borderId="1" xfId="4" applyFont="1" applyBorder="1" applyAlignment="1">
      <alignment horizontal="center" vertical="center" wrapText="1"/>
    </xf>
    <xf numFmtId="0" fontId="34" fillId="0" borderId="1" xfId="4" applyFont="1" applyBorder="1" applyAlignment="1">
      <alignment horizontal="center" vertical="center"/>
    </xf>
    <xf numFmtId="0" fontId="34" fillId="0" borderId="2" xfId="4" applyFont="1" applyBorder="1" applyAlignment="1">
      <alignment horizontal="center" vertical="center"/>
    </xf>
    <xf numFmtId="0" fontId="34" fillId="0" borderId="3" xfId="4" applyFont="1" applyBorder="1" applyAlignment="1">
      <alignment horizontal="center" vertical="center"/>
    </xf>
    <xf numFmtId="0" fontId="34" fillId="0" borderId="95" xfId="4" applyFont="1" applyBorder="1" applyAlignment="1">
      <alignment horizontal="center" vertical="center"/>
    </xf>
    <xf numFmtId="0" fontId="34" fillId="0" borderId="5" xfId="4" applyFont="1" applyBorder="1" applyAlignment="1">
      <alignment horizontal="center" vertical="center"/>
    </xf>
    <xf numFmtId="0" fontId="33" fillId="0" borderId="91" xfId="4" applyFont="1" applyBorder="1" applyAlignment="1">
      <alignment horizontal="center" vertical="center" wrapText="1"/>
    </xf>
    <xf numFmtId="0" fontId="34" fillId="0" borderId="1" xfId="4" applyFont="1" applyBorder="1" applyAlignment="1">
      <alignment horizontal="center" vertical="center" wrapText="1"/>
    </xf>
    <xf numFmtId="9" fontId="33" fillId="0" borderId="1" xfId="4" applyNumberFormat="1" applyFont="1" applyBorder="1" applyAlignment="1">
      <alignment horizontal="center" vertical="center" wrapText="1"/>
    </xf>
    <xf numFmtId="0" fontId="11" fillId="12" borderId="65" xfId="0" applyFont="1" applyFill="1" applyBorder="1" applyAlignment="1" applyProtection="1">
      <alignment horizontal="center" vertical="center" wrapText="1"/>
      <protection locked="0"/>
    </xf>
    <xf numFmtId="0" fontId="11" fillId="12" borderId="66" xfId="0" applyFont="1" applyFill="1" applyBorder="1" applyAlignment="1" applyProtection="1">
      <alignment horizontal="center" vertical="center" wrapText="1"/>
      <protection locked="0"/>
    </xf>
    <xf numFmtId="0" fontId="11" fillId="12" borderId="67" xfId="0" applyFont="1" applyFill="1" applyBorder="1" applyAlignment="1" applyProtection="1">
      <alignment horizontal="center" vertical="center" wrapText="1"/>
      <protection locked="0"/>
    </xf>
    <xf numFmtId="0" fontId="13" fillId="3" borderId="78" xfId="0" applyFont="1" applyFill="1" applyBorder="1" applyAlignment="1" applyProtection="1">
      <alignment horizontal="center" vertical="center" wrapText="1"/>
      <protection locked="0"/>
    </xf>
    <xf numFmtId="14" fontId="13" fillId="3" borderId="78" xfId="0" applyNumberFormat="1" applyFont="1" applyFill="1" applyBorder="1" applyAlignment="1" applyProtection="1">
      <alignment horizontal="center" vertical="center" wrapText="1"/>
      <protection locked="0"/>
    </xf>
    <xf numFmtId="0" fontId="13" fillId="3" borderId="42" xfId="0" applyFont="1" applyFill="1" applyBorder="1" applyAlignment="1" applyProtection="1">
      <alignment horizontal="center" vertical="center" wrapText="1"/>
      <protection locked="0"/>
    </xf>
    <xf numFmtId="0" fontId="13" fillId="3" borderId="32" xfId="0" applyFont="1" applyFill="1" applyBorder="1" applyAlignment="1" applyProtection="1">
      <alignment horizontal="center" vertical="center" wrapText="1"/>
      <protection locked="0"/>
    </xf>
    <xf numFmtId="0" fontId="13" fillId="3" borderId="44" xfId="0" applyFont="1" applyFill="1" applyBorder="1" applyAlignment="1" applyProtection="1">
      <alignment horizontal="center" vertical="center" wrapText="1"/>
      <protection locked="0"/>
    </xf>
    <xf numFmtId="9" fontId="13" fillId="3" borderId="78" xfId="0" applyNumberFormat="1" applyFont="1" applyFill="1" applyBorder="1" applyAlignment="1" applyProtection="1">
      <alignment horizontal="center" vertical="center" wrapText="1"/>
      <protection locked="0"/>
    </xf>
    <xf numFmtId="0" fontId="5" fillId="8" borderId="85" xfId="0" applyFont="1" applyFill="1" applyBorder="1" applyAlignment="1" applyProtection="1">
      <alignment horizontal="center" vertical="center"/>
      <protection locked="0"/>
    </xf>
    <xf numFmtId="14" fontId="5" fillId="8" borderId="85" xfId="0" applyNumberFormat="1" applyFont="1" applyFill="1" applyBorder="1" applyAlignment="1" applyProtection="1">
      <alignment horizontal="center" vertical="center"/>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2" fillId="0" borderId="68"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2" fillId="0" borderId="49" xfId="0" applyFont="1" applyBorder="1" applyAlignment="1" applyProtection="1">
      <alignment horizontal="center" vertical="center"/>
      <protection locked="0"/>
    </xf>
    <xf numFmtId="0" fontId="11" fillId="0" borderId="72" xfId="0" applyFont="1" applyBorder="1" applyAlignment="1" applyProtection="1">
      <alignment horizontal="center" vertical="center" wrapText="1"/>
      <protection locked="0"/>
    </xf>
    <xf numFmtId="0" fontId="11" fillId="0" borderId="64" xfId="0" applyFont="1" applyBorder="1" applyAlignment="1" applyProtection="1">
      <alignment horizontal="center" vertical="center" wrapText="1"/>
      <protection locked="0"/>
    </xf>
    <xf numFmtId="0" fontId="11" fillId="12" borderId="69" xfId="0" applyFont="1" applyFill="1" applyBorder="1" applyAlignment="1" applyProtection="1">
      <alignment horizontal="center" vertical="center" wrapText="1"/>
      <protection locked="0"/>
    </xf>
    <xf numFmtId="0" fontId="11" fillId="12" borderId="38" xfId="0" applyFont="1" applyFill="1" applyBorder="1" applyAlignment="1" applyProtection="1">
      <alignment horizontal="center" vertical="center" wrapText="1"/>
      <protection locked="0"/>
    </xf>
    <xf numFmtId="9" fontId="17" fillId="9" borderId="73" xfId="0" applyNumberFormat="1" applyFont="1" applyFill="1" applyBorder="1" applyAlignment="1" applyProtection="1">
      <alignment horizontal="center" vertical="center" wrapText="1"/>
      <protection locked="0"/>
    </xf>
    <xf numFmtId="9" fontId="17" fillId="9" borderId="58" xfId="0" applyNumberFormat="1" applyFont="1" applyFill="1" applyBorder="1" applyAlignment="1" applyProtection="1">
      <alignment horizontal="center" vertical="center" wrapText="1"/>
      <protection locked="0"/>
    </xf>
    <xf numFmtId="9" fontId="17" fillId="9" borderId="54" xfId="0" applyNumberFormat="1" applyFont="1" applyFill="1" applyBorder="1" applyAlignment="1" applyProtection="1">
      <alignment horizontal="center" vertical="center" wrapText="1"/>
      <protection locked="0"/>
    </xf>
    <xf numFmtId="0" fontId="17" fillId="9" borderId="77" xfId="0" applyFont="1" applyFill="1" applyBorder="1" applyAlignment="1" applyProtection="1">
      <alignment horizontal="center" vertical="center" wrapText="1"/>
      <protection locked="0"/>
    </xf>
    <xf numFmtId="0" fontId="17" fillId="9" borderId="76" xfId="0" applyFont="1" applyFill="1" applyBorder="1" applyAlignment="1" applyProtection="1">
      <alignment horizontal="center" vertical="center" wrapText="1"/>
      <protection locked="0"/>
    </xf>
    <xf numFmtId="0" fontId="17" fillId="9" borderId="52" xfId="0" applyFont="1" applyFill="1" applyBorder="1" applyAlignment="1" applyProtection="1">
      <alignment horizontal="center" vertical="center" wrapText="1"/>
      <protection locked="0"/>
    </xf>
    <xf numFmtId="9" fontId="17" fillId="9" borderId="34" xfId="0" applyNumberFormat="1" applyFont="1" applyFill="1" applyBorder="1" applyAlignment="1" applyProtection="1">
      <alignment horizontal="center" vertical="center" wrapText="1"/>
      <protection locked="0"/>
    </xf>
    <xf numFmtId="9" fontId="17" fillId="9" borderId="35" xfId="0" applyNumberFormat="1" applyFont="1" applyFill="1" applyBorder="1" applyAlignment="1" applyProtection="1">
      <alignment horizontal="center" vertical="center" wrapText="1"/>
      <protection locked="0"/>
    </xf>
    <xf numFmtId="9" fontId="17" fillId="9" borderId="36" xfId="0" applyNumberFormat="1" applyFont="1" applyFill="1" applyBorder="1" applyAlignment="1" applyProtection="1">
      <alignment horizontal="center" vertical="center" wrapText="1"/>
      <protection locked="0"/>
    </xf>
    <xf numFmtId="0" fontId="17" fillId="9" borderId="34" xfId="0" applyFont="1" applyFill="1" applyBorder="1" applyAlignment="1" applyProtection="1">
      <alignment horizontal="center" vertical="center" wrapText="1"/>
      <protection locked="0"/>
    </xf>
    <xf numFmtId="0" fontId="17" fillId="9" borderId="35" xfId="0" applyFont="1" applyFill="1" applyBorder="1" applyAlignment="1" applyProtection="1">
      <alignment horizontal="center" vertical="center" wrapText="1"/>
      <protection locked="0"/>
    </xf>
    <xf numFmtId="0" fontId="17" fillId="9" borderId="36" xfId="0" applyFont="1" applyFill="1" applyBorder="1" applyAlignment="1" applyProtection="1">
      <alignment horizontal="center" vertical="center" wrapText="1"/>
      <protection locked="0"/>
    </xf>
    <xf numFmtId="0" fontId="13" fillId="3" borderId="65" xfId="0" applyFont="1" applyFill="1" applyBorder="1" applyAlignment="1" applyProtection="1">
      <alignment horizontal="center" vertical="center" wrapText="1"/>
      <protection locked="0"/>
    </xf>
    <xf numFmtId="0" fontId="13" fillId="3" borderId="66" xfId="0" applyFont="1" applyFill="1" applyBorder="1" applyAlignment="1" applyProtection="1">
      <alignment horizontal="center" vertical="center" wrapText="1"/>
      <protection locked="0"/>
    </xf>
    <xf numFmtId="0" fontId="13" fillId="3" borderId="67" xfId="0" applyFont="1" applyFill="1" applyBorder="1" applyAlignment="1" applyProtection="1">
      <alignment horizontal="center" vertical="center" wrapText="1"/>
      <protection locked="0"/>
    </xf>
    <xf numFmtId="0" fontId="20" fillId="10" borderId="0" xfId="0" applyFont="1" applyFill="1" applyAlignment="1" applyProtection="1">
      <alignment horizontal="center" vertical="center" wrapText="1"/>
      <protection locked="0"/>
    </xf>
    <xf numFmtId="14" fontId="13" fillId="3" borderId="65" xfId="0" applyNumberFormat="1" applyFont="1" applyFill="1" applyBorder="1" applyAlignment="1" applyProtection="1">
      <alignment horizontal="center" vertical="center" wrapText="1"/>
      <protection locked="0"/>
    </xf>
    <xf numFmtId="14" fontId="13" fillId="3" borderId="66" xfId="0" applyNumberFormat="1" applyFont="1" applyFill="1" applyBorder="1" applyAlignment="1" applyProtection="1">
      <alignment horizontal="center" vertical="center" wrapText="1"/>
      <protection locked="0"/>
    </xf>
    <xf numFmtId="14" fontId="13" fillId="3" borderId="67" xfId="0" applyNumberFormat="1" applyFont="1" applyFill="1" applyBorder="1" applyAlignment="1" applyProtection="1">
      <alignment horizontal="center" vertical="center" wrapText="1"/>
      <protection locked="0"/>
    </xf>
    <xf numFmtId="0" fontId="11" fillId="12" borderId="42" xfId="0" applyFont="1" applyFill="1" applyBorder="1" applyAlignment="1" applyProtection="1">
      <alignment horizontal="center" vertical="center" wrapText="1"/>
      <protection locked="0"/>
    </xf>
    <xf numFmtId="0" fontId="11" fillId="12" borderId="56" xfId="0" applyFont="1" applyFill="1" applyBorder="1" applyAlignment="1" applyProtection="1">
      <alignment horizontal="center" vertical="center" wrapText="1"/>
      <protection locked="0"/>
    </xf>
    <xf numFmtId="0" fontId="11" fillId="12" borderId="32" xfId="0" applyFont="1" applyFill="1" applyBorder="1" applyAlignment="1" applyProtection="1">
      <alignment horizontal="center" vertical="center" wrapText="1"/>
      <protection locked="0"/>
    </xf>
    <xf numFmtId="0" fontId="11" fillId="12" borderId="63" xfId="0" applyFont="1" applyFill="1" applyBorder="1" applyAlignment="1" applyProtection="1">
      <alignment horizontal="center" vertical="center" wrapText="1"/>
      <protection locked="0"/>
    </xf>
    <xf numFmtId="0" fontId="11" fillId="12" borderId="44" xfId="0" applyFont="1" applyFill="1" applyBorder="1" applyAlignment="1" applyProtection="1">
      <alignment horizontal="center" vertical="center" wrapText="1"/>
      <protection locked="0"/>
    </xf>
    <xf numFmtId="0" fontId="11" fillId="12" borderId="57" xfId="0" applyFont="1" applyFill="1" applyBorder="1" applyAlignment="1" applyProtection="1">
      <alignment horizontal="center" vertical="center" wrapText="1"/>
      <protection locked="0"/>
    </xf>
    <xf numFmtId="0" fontId="13" fillId="0" borderId="78" xfId="0" applyFont="1" applyBorder="1" applyAlignment="1" applyProtection="1">
      <alignment horizontal="center" vertical="center" wrapText="1"/>
      <protection locked="0"/>
    </xf>
    <xf numFmtId="0" fontId="13" fillId="0" borderId="78" xfId="0" applyFont="1" applyBorder="1" applyAlignment="1" applyProtection="1">
      <alignment horizontal="justify" vertical="center" wrapText="1"/>
      <protection locked="0"/>
    </xf>
    <xf numFmtId="9" fontId="17" fillId="3" borderId="34" xfId="2" applyFont="1" applyFill="1" applyBorder="1" applyAlignment="1" applyProtection="1">
      <alignment horizontal="center" vertical="center" wrapText="1"/>
      <protection locked="0"/>
    </xf>
    <xf numFmtId="9" fontId="17" fillId="3" borderId="35" xfId="2" applyFont="1" applyFill="1" applyBorder="1" applyAlignment="1" applyProtection="1">
      <alignment horizontal="center" vertical="center" wrapText="1"/>
      <protection locked="0"/>
    </xf>
    <xf numFmtId="9" fontId="17" fillId="3" borderId="36" xfId="2" applyFont="1" applyFill="1" applyBorder="1" applyAlignment="1" applyProtection="1">
      <alignment horizontal="center" vertical="center" wrapText="1"/>
      <protection locked="0"/>
    </xf>
    <xf numFmtId="14" fontId="8" fillId="3" borderId="78" xfId="0" applyNumberFormat="1" applyFont="1" applyFill="1" applyBorder="1" applyAlignment="1" applyProtection="1">
      <alignment horizontal="center" vertical="center" wrapText="1"/>
      <protection locked="0"/>
    </xf>
    <xf numFmtId="0" fontId="8" fillId="3" borderId="78" xfId="0" applyFont="1" applyFill="1" applyBorder="1" applyAlignment="1" applyProtection="1">
      <alignment horizontal="center" vertical="center" wrapText="1"/>
      <protection locked="0"/>
    </xf>
    <xf numFmtId="9" fontId="17" fillId="3" borderId="78" xfId="2" applyFont="1" applyFill="1" applyBorder="1" applyAlignment="1" applyProtection="1">
      <alignment horizontal="center" vertical="center" wrapText="1"/>
      <protection locked="0"/>
    </xf>
    <xf numFmtId="0" fontId="11" fillId="3" borderId="78" xfId="0" applyFont="1" applyFill="1" applyBorder="1" applyAlignment="1" applyProtection="1">
      <alignment horizontal="center" vertical="center" wrapText="1"/>
      <protection locked="0"/>
    </xf>
    <xf numFmtId="0" fontId="28" fillId="3" borderId="42" xfId="0" applyFont="1" applyFill="1" applyBorder="1" applyAlignment="1" applyProtection="1">
      <alignment horizontal="center" vertical="center" wrapText="1"/>
      <protection locked="0"/>
    </xf>
    <xf numFmtId="0" fontId="28" fillId="3" borderId="32" xfId="0" applyFont="1" applyFill="1" applyBorder="1" applyAlignment="1" applyProtection="1">
      <alignment horizontal="center" vertical="center" wrapText="1"/>
      <protection locked="0"/>
    </xf>
    <xf numFmtId="0" fontId="28" fillId="3" borderId="44" xfId="0" applyFont="1" applyFill="1" applyBorder="1" applyAlignment="1" applyProtection="1">
      <alignment horizontal="center" vertical="center" wrapText="1"/>
      <protection locked="0"/>
    </xf>
    <xf numFmtId="0" fontId="28" fillId="3" borderId="78" xfId="0" applyFont="1" applyFill="1" applyBorder="1" applyAlignment="1" applyProtection="1">
      <alignment horizontal="center" vertical="center" wrapText="1"/>
      <protection locked="0"/>
    </xf>
    <xf numFmtId="165" fontId="18" fillId="3" borderId="78" xfId="2" applyNumberFormat="1" applyFont="1" applyFill="1" applyBorder="1" applyAlignment="1" applyProtection="1">
      <alignment horizontal="center" vertical="center" wrapText="1"/>
      <protection locked="0"/>
    </xf>
    <xf numFmtId="9" fontId="17" fillId="19" borderId="68" xfId="2" applyFont="1" applyFill="1" applyBorder="1" applyAlignment="1" applyProtection="1">
      <alignment horizontal="center" vertical="center" wrapText="1"/>
      <protection locked="0"/>
    </xf>
    <xf numFmtId="0" fontId="0" fillId="19" borderId="35" xfId="0" applyFill="1" applyBorder="1" applyAlignment="1">
      <alignment horizontal="center" vertical="center" wrapText="1"/>
    </xf>
    <xf numFmtId="0" fontId="0" fillId="19" borderId="49" xfId="0" applyFill="1" applyBorder="1" applyAlignment="1">
      <alignment horizontal="center" vertical="center" wrapText="1"/>
    </xf>
    <xf numFmtId="0" fontId="11" fillId="3" borderId="78" xfId="0" applyFont="1" applyFill="1" applyBorder="1" applyAlignment="1" applyProtection="1">
      <alignment vertical="center" wrapText="1"/>
      <protection locked="0"/>
    </xf>
    <xf numFmtId="0" fontId="0" fillId="0" borderId="78" xfId="0" applyBorder="1" applyAlignment="1">
      <alignment vertical="center" wrapText="1"/>
    </xf>
    <xf numFmtId="0" fontId="14" fillId="10" borderId="0" xfId="0" applyFont="1" applyFill="1" applyAlignment="1" applyProtection="1">
      <alignment horizontal="center" vertical="center" wrapText="1"/>
      <protection locked="0"/>
    </xf>
    <xf numFmtId="0" fontId="11" fillId="12" borderId="21" xfId="0" applyFont="1" applyFill="1" applyBorder="1" applyAlignment="1" applyProtection="1">
      <alignment horizontal="center" vertical="center" wrapText="1"/>
      <protection locked="0"/>
    </xf>
    <xf numFmtId="9" fontId="10" fillId="0" borderId="29" xfId="2" applyFont="1" applyFill="1" applyBorder="1" applyAlignment="1" applyProtection="1">
      <alignment horizontal="center" vertical="center" wrapText="1"/>
      <protection locked="0"/>
    </xf>
    <xf numFmtId="9" fontId="10" fillId="0" borderId="30" xfId="2" applyFont="1" applyFill="1" applyBorder="1" applyAlignment="1" applyProtection="1">
      <alignment horizontal="center" vertical="center" wrapText="1"/>
      <protection locked="0"/>
    </xf>
    <xf numFmtId="9" fontId="10" fillId="0" borderId="31" xfId="2" applyFont="1" applyFill="1" applyBorder="1" applyAlignment="1" applyProtection="1">
      <alignment horizontal="center" vertical="center" wrapText="1"/>
      <protection locked="0"/>
    </xf>
    <xf numFmtId="0" fontId="11" fillId="12" borderId="16" xfId="0" applyFont="1" applyFill="1" applyBorder="1" applyAlignment="1" applyProtection="1">
      <alignment horizontal="center" vertical="center" wrapText="1"/>
      <protection locked="0"/>
    </xf>
    <xf numFmtId="0" fontId="11" fillId="12" borderId="14" xfId="0" applyFont="1" applyFill="1" applyBorder="1" applyAlignment="1" applyProtection="1">
      <alignment horizontal="center" vertical="center" wrapText="1"/>
      <protection locked="0"/>
    </xf>
    <xf numFmtId="0" fontId="11" fillId="12" borderId="37" xfId="0" applyFont="1" applyFill="1" applyBorder="1" applyAlignment="1" applyProtection="1">
      <alignment horizontal="center" vertical="center" wrapText="1"/>
      <protection locked="0"/>
    </xf>
    <xf numFmtId="0" fontId="11" fillId="15" borderId="65" xfId="0" applyFont="1" applyFill="1" applyBorder="1" applyAlignment="1" applyProtection="1">
      <alignment horizontal="center" vertical="center" wrapText="1"/>
      <protection locked="0"/>
    </xf>
    <xf numFmtId="0" fontId="11" fillId="15" borderId="67" xfId="0" applyFont="1" applyFill="1" applyBorder="1" applyAlignment="1" applyProtection="1">
      <alignment horizontal="center" vertical="center" wrapText="1"/>
      <protection locked="0"/>
    </xf>
    <xf numFmtId="0" fontId="17" fillId="9" borderId="78" xfId="0" applyFont="1" applyFill="1" applyBorder="1" applyAlignment="1" applyProtection="1">
      <alignment horizontal="center" vertical="center" wrapText="1"/>
      <protection locked="0"/>
    </xf>
    <xf numFmtId="0" fontId="17" fillId="13" borderId="34" xfId="0" applyFont="1" applyFill="1" applyBorder="1" applyAlignment="1" applyProtection="1">
      <alignment horizontal="center" vertical="center" wrapText="1"/>
      <protection locked="0"/>
    </xf>
    <xf numFmtId="0" fontId="17" fillId="13" borderId="35" xfId="0" applyFont="1" applyFill="1" applyBorder="1" applyAlignment="1" applyProtection="1">
      <alignment horizontal="center" vertical="center" wrapText="1"/>
      <protection locked="0"/>
    </xf>
    <xf numFmtId="0" fontId="17" fillId="13" borderId="36" xfId="0" applyFont="1" applyFill="1" applyBorder="1" applyAlignment="1" applyProtection="1">
      <alignment horizontal="center" vertical="center" wrapText="1"/>
      <protection locked="0"/>
    </xf>
    <xf numFmtId="0" fontId="13" fillId="0" borderId="42" xfId="0" applyFont="1" applyBorder="1" applyAlignment="1" applyProtection="1">
      <alignment horizontal="center" vertical="center" wrapText="1"/>
      <protection locked="0"/>
    </xf>
    <xf numFmtId="0" fontId="13" fillId="0" borderId="32" xfId="0" applyFont="1" applyBorder="1" applyAlignment="1" applyProtection="1">
      <alignment horizontal="center" vertical="center" wrapText="1"/>
      <protection locked="0"/>
    </xf>
    <xf numFmtId="0" fontId="13" fillId="0" borderId="44" xfId="0" applyFont="1" applyBorder="1" applyAlignment="1" applyProtection="1">
      <alignment horizontal="center" vertical="center" wrapText="1"/>
      <protection locked="0"/>
    </xf>
    <xf numFmtId="9" fontId="17" fillId="0" borderId="47" xfId="0" applyNumberFormat="1" applyFont="1" applyBorder="1" applyAlignment="1" applyProtection="1">
      <alignment horizontal="center" vertical="center" wrapText="1"/>
      <protection locked="0"/>
    </xf>
    <xf numFmtId="9" fontId="17" fillId="0" borderId="48" xfId="0" applyNumberFormat="1" applyFont="1" applyBorder="1" applyAlignment="1" applyProtection="1">
      <alignment horizontal="center" vertical="center" wrapText="1"/>
      <protection locked="0"/>
    </xf>
    <xf numFmtId="9" fontId="17" fillId="0" borderId="55" xfId="0" applyNumberFormat="1" applyFont="1" applyBorder="1" applyAlignment="1" applyProtection="1">
      <alignment horizontal="center" vertical="center" wrapText="1"/>
      <protection locked="0"/>
    </xf>
    <xf numFmtId="0" fontId="5" fillId="8" borderId="86" xfId="0" applyFont="1" applyFill="1" applyBorder="1" applyAlignment="1" applyProtection="1">
      <alignment horizontal="center" vertical="center"/>
      <protection locked="0"/>
    </xf>
    <xf numFmtId="0" fontId="5" fillId="8" borderId="87" xfId="0" applyFont="1" applyFill="1" applyBorder="1" applyAlignment="1" applyProtection="1">
      <alignment horizontal="center" vertical="center"/>
      <protection locked="0"/>
    </xf>
    <xf numFmtId="0" fontId="5" fillId="8" borderId="88" xfId="0" applyFont="1" applyFill="1" applyBorder="1" applyAlignment="1" applyProtection="1">
      <alignment horizontal="center" vertical="center"/>
      <protection locked="0"/>
    </xf>
    <xf numFmtId="164" fontId="11" fillId="12" borderId="8" xfId="1" applyFont="1" applyFill="1" applyBorder="1" applyAlignment="1" applyProtection="1">
      <alignment horizontal="center" vertical="center" wrapText="1"/>
      <protection locked="0"/>
    </xf>
    <xf numFmtId="164" fontId="11" fillId="12" borderId="9" xfId="1" applyFont="1" applyFill="1" applyBorder="1" applyAlignment="1" applyProtection="1">
      <alignment horizontal="center" vertical="center" wrapText="1"/>
      <protection locked="0"/>
    </xf>
    <xf numFmtId="0" fontId="5" fillId="2" borderId="0" xfId="3" applyFont="1" applyFill="1" applyAlignment="1" applyProtection="1">
      <alignment horizontal="center" vertical="center" wrapText="1"/>
      <protection locked="0"/>
    </xf>
    <xf numFmtId="0" fontId="5" fillId="2" borderId="78" xfId="3" applyFont="1" applyFill="1" applyBorder="1" applyAlignment="1" applyProtection="1">
      <alignment horizontal="center" vertical="center" wrapText="1"/>
      <protection locked="0"/>
    </xf>
    <xf numFmtId="0" fontId="15" fillId="2" borderId="0" xfId="3" applyFont="1" applyFill="1" applyAlignment="1" applyProtection="1">
      <alignment horizontal="left" vertical="center" wrapText="1"/>
      <protection locked="0"/>
    </xf>
    <xf numFmtId="0" fontId="5" fillId="2" borderId="0" xfId="3" applyFont="1" applyFill="1" applyBorder="1" applyAlignment="1" applyProtection="1">
      <alignment horizontal="center" vertical="center" wrapText="1"/>
      <protection locked="0"/>
    </xf>
    <xf numFmtId="9" fontId="21" fillId="14" borderId="85" xfId="0" applyNumberFormat="1" applyFont="1" applyFill="1" applyBorder="1" applyAlignment="1" applyProtection="1">
      <alignment horizontal="center" vertical="center" wrapText="1"/>
      <protection locked="0"/>
    </xf>
    <xf numFmtId="0" fontId="10" fillId="11" borderId="85" xfId="3" applyFont="1" applyFill="1" applyBorder="1" applyAlignment="1" applyProtection="1">
      <alignment horizontal="center" vertical="center" wrapText="1"/>
      <protection locked="0"/>
    </xf>
    <xf numFmtId="0" fontId="23" fillId="0" borderId="59" xfId="0" applyFont="1" applyBorder="1" applyAlignment="1" applyProtection="1">
      <alignment horizontal="center" vertical="center" wrapText="1"/>
      <protection locked="0"/>
    </xf>
    <xf numFmtId="0" fontId="23" fillId="0" borderId="33" xfId="0" applyFont="1" applyBorder="1" applyAlignment="1" applyProtection="1">
      <alignment horizontal="center" vertical="center" wrapText="1"/>
      <protection locked="0"/>
    </xf>
    <xf numFmtId="0" fontId="41" fillId="0" borderId="59" xfId="0" applyFont="1" applyBorder="1" applyAlignment="1" applyProtection="1">
      <alignment horizontal="center" vertical="center" wrapText="1"/>
      <protection locked="0"/>
    </xf>
    <xf numFmtId="0" fontId="41" fillId="0" borderId="33" xfId="0" applyFont="1" applyBorder="1" applyAlignment="1" applyProtection="1">
      <alignment horizontal="center" vertical="center" wrapText="1"/>
      <protection locked="0"/>
    </xf>
    <xf numFmtId="0" fontId="44" fillId="0" borderId="60" xfId="0" applyFont="1" applyBorder="1" applyAlignment="1" applyProtection="1">
      <alignment horizontal="center" vertical="center" wrapText="1"/>
      <protection locked="0"/>
    </xf>
    <xf numFmtId="0" fontId="44" fillId="0" borderId="1" xfId="0" applyFont="1" applyBorder="1" applyAlignment="1" applyProtection="1">
      <alignment horizontal="center" vertical="center" wrapText="1"/>
      <protection locked="0"/>
    </xf>
    <xf numFmtId="0" fontId="11" fillId="12" borderId="1" xfId="0" applyFont="1" applyFill="1" applyBorder="1" applyAlignment="1" applyProtection="1">
      <alignment horizontal="center" vertical="center" wrapText="1"/>
      <protection locked="0"/>
    </xf>
    <xf numFmtId="0" fontId="11" fillId="12" borderId="17" xfId="0" applyFont="1" applyFill="1" applyBorder="1" applyAlignment="1" applyProtection="1">
      <alignment horizontal="center" vertical="center" wrapText="1"/>
      <protection locked="0"/>
    </xf>
    <xf numFmtId="0" fontId="11" fillId="12" borderId="70" xfId="0" applyFont="1" applyFill="1" applyBorder="1" applyAlignment="1" applyProtection="1">
      <alignment horizontal="center" vertical="center" wrapText="1"/>
      <protection locked="0"/>
    </xf>
    <xf numFmtId="0" fontId="11" fillId="12" borderId="15" xfId="0" applyFont="1" applyFill="1" applyBorder="1" applyAlignment="1" applyProtection="1">
      <alignment horizontal="center" vertical="center" wrapText="1"/>
      <protection locked="0"/>
    </xf>
    <xf numFmtId="0" fontId="0" fillId="0" borderId="68" xfId="0" applyBorder="1" applyAlignment="1">
      <alignment horizontal="center" vertical="center" wrapText="1"/>
    </xf>
    <xf numFmtId="0" fontId="0" fillId="0" borderId="35" xfId="0" applyBorder="1" applyAlignment="1">
      <alignment horizontal="center" vertical="center" wrapText="1"/>
    </xf>
    <xf numFmtId="0" fontId="0" fillId="0" borderId="49" xfId="0" applyBorder="1" applyAlignment="1">
      <alignment horizontal="center" vertical="center" wrapText="1"/>
    </xf>
    <xf numFmtId="165" fontId="18" fillId="3" borderId="68" xfId="2" applyNumberFormat="1" applyFont="1" applyFill="1" applyBorder="1" applyAlignment="1" applyProtection="1">
      <alignment horizontal="center" vertical="center" wrapText="1"/>
      <protection locked="0"/>
    </xf>
    <xf numFmtId="0" fontId="0" fillId="0" borderId="36" xfId="0" applyBorder="1" applyAlignment="1">
      <alignment horizontal="center" vertical="center" wrapText="1"/>
    </xf>
    <xf numFmtId="165" fontId="18" fillId="3" borderId="34" xfId="2" applyNumberFormat="1" applyFont="1" applyFill="1" applyBorder="1" applyAlignment="1" applyProtection="1">
      <alignment horizontal="center" vertical="center" wrapText="1"/>
      <protection locked="0"/>
    </xf>
    <xf numFmtId="165" fontId="18" fillId="3" borderId="35" xfId="2" applyNumberFormat="1" applyFont="1" applyFill="1" applyBorder="1" applyAlignment="1" applyProtection="1">
      <alignment horizontal="center" vertical="center" wrapText="1"/>
      <protection locked="0"/>
    </xf>
    <xf numFmtId="165" fontId="18" fillId="3" borderId="36" xfId="2" applyNumberFormat="1" applyFont="1" applyFill="1" applyBorder="1" applyAlignment="1" applyProtection="1">
      <alignment horizontal="center" vertical="center" wrapText="1"/>
      <protection locked="0"/>
    </xf>
    <xf numFmtId="14" fontId="17" fillId="3" borderId="34" xfId="0" applyNumberFormat="1" applyFont="1" applyFill="1" applyBorder="1" applyAlignment="1" applyProtection="1">
      <alignment horizontal="center" vertical="center" wrapText="1"/>
      <protection locked="0"/>
    </xf>
    <xf numFmtId="14" fontId="17" fillId="3" borderId="35" xfId="0" applyNumberFormat="1" applyFont="1" applyFill="1" applyBorder="1" applyAlignment="1" applyProtection="1">
      <alignment horizontal="center" vertical="center" wrapText="1"/>
      <protection locked="0"/>
    </xf>
    <xf numFmtId="14" fontId="17" fillId="3" borderId="36" xfId="0" applyNumberFormat="1" applyFont="1" applyFill="1" applyBorder="1" applyAlignment="1" applyProtection="1">
      <alignment horizontal="center" vertical="center" wrapText="1"/>
      <protection locked="0"/>
    </xf>
    <xf numFmtId="14" fontId="17" fillId="0" borderId="34" xfId="0" applyNumberFormat="1" applyFont="1" applyBorder="1" applyAlignment="1" applyProtection="1">
      <alignment horizontal="center" vertical="center" wrapText="1"/>
      <protection locked="0"/>
    </xf>
    <xf numFmtId="14" fontId="17" fillId="0" borderId="35" xfId="0" applyNumberFormat="1" applyFont="1" applyBorder="1" applyAlignment="1" applyProtection="1">
      <alignment horizontal="center" vertical="center" wrapText="1"/>
      <protection locked="0"/>
    </xf>
    <xf numFmtId="14" fontId="17" fillId="0" borderId="36" xfId="0" applyNumberFormat="1" applyFont="1" applyBorder="1" applyAlignment="1" applyProtection="1">
      <alignment horizontal="center" vertical="center" wrapText="1"/>
      <protection locked="0"/>
    </xf>
    <xf numFmtId="9" fontId="17" fillId="3" borderId="68" xfId="2" applyFont="1" applyFill="1" applyBorder="1" applyAlignment="1" applyProtection="1">
      <alignment horizontal="center" vertical="center" wrapText="1"/>
      <protection locked="0"/>
    </xf>
    <xf numFmtId="0" fontId="28" fillId="9" borderId="34" xfId="0" applyFont="1" applyFill="1" applyBorder="1" applyAlignment="1" applyProtection="1">
      <alignment horizontal="center" vertical="center" wrapText="1"/>
      <protection locked="0"/>
    </xf>
    <xf numFmtId="0" fontId="28" fillId="9" borderId="35" xfId="0" applyFont="1" applyFill="1" applyBorder="1" applyAlignment="1" applyProtection="1">
      <alignment horizontal="center" vertical="center" wrapText="1"/>
      <protection locked="0"/>
    </xf>
    <xf numFmtId="0" fontId="28" fillId="9" borderId="36" xfId="0" applyFont="1" applyFill="1" applyBorder="1" applyAlignment="1" applyProtection="1">
      <alignment horizontal="center" vertical="center" wrapText="1"/>
      <protection locked="0"/>
    </xf>
    <xf numFmtId="0" fontId="23" fillId="0" borderId="61" xfId="0" applyFont="1" applyBorder="1" applyAlignment="1" applyProtection="1">
      <alignment horizontal="center" vertical="center" wrapText="1"/>
      <protection locked="0"/>
    </xf>
    <xf numFmtId="0" fontId="23" fillId="0" borderId="62" xfId="0" applyFont="1" applyBorder="1" applyAlignment="1" applyProtection="1">
      <alignment horizontal="center" vertical="center" wrapText="1"/>
      <protection locked="0"/>
    </xf>
    <xf numFmtId="0" fontId="15" fillId="16" borderId="42" xfId="0" applyFont="1" applyFill="1" applyBorder="1" applyAlignment="1" applyProtection="1">
      <alignment horizontal="center" vertical="center" wrapText="1"/>
      <protection locked="0"/>
    </xf>
    <xf numFmtId="0" fontId="15" fillId="16" borderId="43" xfId="0" applyFont="1" applyFill="1" applyBorder="1" applyAlignment="1" applyProtection="1">
      <alignment horizontal="center" vertical="center" wrapText="1"/>
      <protection locked="0"/>
    </xf>
    <xf numFmtId="0" fontId="15" fillId="16" borderId="56" xfId="0" applyFont="1" applyFill="1" applyBorder="1" applyAlignment="1" applyProtection="1">
      <alignment horizontal="center" vertical="center" wrapText="1"/>
      <protection locked="0"/>
    </xf>
    <xf numFmtId="0" fontId="15" fillId="16" borderId="44" xfId="0" applyFont="1" applyFill="1" applyBorder="1" applyAlignment="1" applyProtection="1">
      <alignment horizontal="center" vertical="center" wrapText="1"/>
      <protection locked="0"/>
    </xf>
    <xf numFmtId="0" fontId="15" fillId="16" borderId="45" xfId="0" applyFont="1" applyFill="1" applyBorder="1" applyAlignment="1" applyProtection="1">
      <alignment horizontal="center" vertical="center" wrapText="1"/>
      <protection locked="0"/>
    </xf>
    <xf numFmtId="0" fontId="15" fillId="16" borderId="57" xfId="0" applyFont="1" applyFill="1" applyBorder="1" applyAlignment="1" applyProtection="1">
      <alignment horizontal="center" vertical="center" wrapText="1"/>
      <protection locked="0"/>
    </xf>
    <xf numFmtId="0" fontId="11" fillId="0" borderId="42" xfId="0" applyFont="1" applyBorder="1" applyAlignment="1" applyProtection="1">
      <alignment horizontal="center" vertical="center" wrapText="1"/>
      <protection locked="0"/>
    </xf>
    <xf numFmtId="0" fontId="11" fillId="0" borderId="43" xfId="0" applyFont="1" applyBorder="1" applyAlignment="1" applyProtection="1">
      <alignment horizontal="center" vertical="center" wrapText="1"/>
      <protection locked="0"/>
    </xf>
    <xf numFmtId="0" fontId="11" fillId="0" borderId="73" xfId="0" applyFont="1" applyBorder="1" applyAlignment="1" applyProtection="1">
      <alignment horizontal="center" vertical="center" wrapText="1"/>
      <protection locked="0"/>
    </xf>
    <xf numFmtId="0" fontId="11" fillId="0" borderId="32"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1" fillId="0" borderId="58" xfId="0" applyFont="1" applyBorder="1" applyAlignment="1" applyProtection="1">
      <alignment horizontal="center" vertical="center" wrapText="1"/>
      <protection locked="0"/>
    </xf>
    <xf numFmtId="0" fontId="11" fillId="0" borderId="65" xfId="0" applyFont="1" applyBorder="1" applyAlignment="1" applyProtection="1">
      <alignment horizontal="left" vertical="top" wrapText="1"/>
      <protection locked="0"/>
    </xf>
    <xf numFmtId="0" fontId="11" fillId="0" borderId="66" xfId="0" applyFont="1" applyBorder="1" applyAlignment="1" applyProtection="1">
      <alignment horizontal="left" vertical="top" wrapText="1"/>
      <protection locked="0"/>
    </xf>
    <xf numFmtId="0" fontId="23" fillId="0" borderId="60"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0" fontId="11" fillId="0" borderId="74" xfId="0" applyFont="1" applyBorder="1" applyAlignment="1" applyProtection="1">
      <alignment horizontal="left" vertical="top" wrapText="1"/>
      <protection locked="0"/>
    </xf>
    <xf numFmtId="0" fontId="11" fillId="0" borderId="75" xfId="0" applyFont="1" applyBorder="1" applyAlignment="1" applyProtection="1">
      <alignment horizontal="left" vertical="top" wrapText="1"/>
      <protection locked="0"/>
    </xf>
    <xf numFmtId="9" fontId="17" fillId="3" borderId="65" xfId="2" applyFont="1" applyFill="1" applyBorder="1" applyAlignment="1" applyProtection="1">
      <alignment horizontal="center" vertical="center" wrapText="1"/>
      <protection locked="0"/>
    </xf>
    <xf numFmtId="9" fontId="17" fillId="3" borderId="66" xfId="2" applyFont="1" applyFill="1" applyBorder="1" applyAlignment="1" applyProtection="1">
      <alignment horizontal="center" vertical="center" wrapText="1"/>
      <protection locked="0"/>
    </xf>
    <xf numFmtId="9" fontId="17" fillId="3" borderId="67" xfId="2" applyFont="1" applyFill="1" applyBorder="1" applyAlignment="1" applyProtection="1">
      <alignment horizontal="center" vertical="center" wrapText="1"/>
      <protection locked="0"/>
    </xf>
    <xf numFmtId="9" fontId="17" fillId="0" borderId="78" xfId="2" applyFont="1" applyFill="1" applyBorder="1" applyAlignment="1" applyProtection="1">
      <alignment horizontal="center" vertical="center" wrapText="1"/>
      <protection locked="0"/>
    </xf>
    <xf numFmtId="0" fontId="17" fillId="3" borderId="68" xfId="0" applyFont="1" applyFill="1" applyBorder="1" applyAlignment="1" applyProtection="1">
      <alignment horizontal="center" vertical="center" wrapText="1"/>
      <protection locked="0"/>
    </xf>
    <xf numFmtId="0" fontId="19" fillId="0" borderId="35" xfId="0" applyFont="1" applyBorder="1" applyAlignment="1">
      <alignment horizontal="center" vertical="center" wrapText="1"/>
    </xf>
    <xf numFmtId="0" fontId="19" fillId="0" borderId="49" xfId="0" applyFont="1" applyBorder="1" applyAlignment="1">
      <alignment horizontal="center" vertical="center" wrapText="1"/>
    </xf>
    <xf numFmtId="0" fontId="17" fillId="0" borderId="68"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49" xfId="0" applyFont="1" applyBorder="1" applyAlignment="1">
      <alignment horizontal="center" vertical="center" wrapText="1"/>
    </xf>
    <xf numFmtId="0" fontId="17" fillId="0" borderId="68" xfId="0" applyFont="1" applyBorder="1" applyAlignment="1" applyProtection="1">
      <alignment horizontal="center" vertical="center" wrapText="1"/>
      <protection locked="0"/>
    </xf>
    <xf numFmtId="0" fontId="19" fillId="0" borderId="35" xfId="0" applyFont="1" applyBorder="1" applyAlignment="1">
      <alignment vertical="center" wrapText="1"/>
    </xf>
    <xf numFmtId="0" fontId="19" fillId="0" borderId="49" xfId="0" applyFont="1" applyBorder="1" applyAlignment="1">
      <alignment vertical="center" wrapText="1"/>
    </xf>
    <xf numFmtId="10" fontId="17" fillId="3" borderId="34" xfId="2" applyNumberFormat="1" applyFont="1" applyFill="1" applyBorder="1" applyAlignment="1" applyProtection="1">
      <alignment horizontal="center" vertical="center" wrapText="1"/>
      <protection locked="0"/>
    </xf>
    <xf numFmtId="10" fontId="17" fillId="3" borderId="35" xfId="2" applyNumberFormat="1" applyFont="1" applyFill="1" applyBorder="1" applyAlignment="1" applyProtection="1">
      <alignment horizontal="center" vertical="center" wrapText="1"/>
      <protection locked="0"/>
    </xf>
    <xf numFmtId="10" fontId="17" fillId="3" borderId="36" xfId="2" applyNumberFormat="1" applyFont="1" applyFill="1" applyBorder="1" applyAlignment="1" applyProtection="1">
      <alignment horizontal="center" vertical="center" wrapText="1"/>
      <protection locked="0"/>
    </xf>
    <xf numFmtId="9" fontId="0" fillId="0" borderId="68" xfId="0" applyNumberFormat="1" applyBorder="1" applyAlignment="1">
      <alignment horizontal="center" vertical="center" wrapText="1"/>
    </xf>
    <xf numFmtId="0" fontId="16" fillId="3" borderId="7" xfId="0" applyFont="1" applyFill="1" applyBorder="1" applyAlignment="1" applyProtection="1">
      <alignment horizontal="center" vertical="center" wrapText="1"/>
      <protection locked="0"/>
    </xf>
    <xf numFmtId="165" fontId="27" fillId="9" borderId="34" xfId="0" applyNumberFormat="1" applyFont="1" applyFill="1" applyBorder="1" applyAlignment="1" applyProtection="1">
      <alignment horizontal="center" vertical="center" wrapText="1"/>
      <protection locked="0"/>
    </xf>
    <xf numFmtId="165" fontId="27" fillId="9" borderId="35" xfId="0" applyNumberFormat="1" applyFont="1" applyFill="1" applyBorder="1" applyAlignment="1" applyProtection="1">
      <alignment horizontal="center" vertical="center" wrapText="1"/>
      <protection locked="0"/>
    </xf>
    <xf numFmtId="165" fontId="27" fillId="9" borderId="36" xfId="0" applyNumberFormat="1" applyFont="1" applyFill="1" applyBorder="1" applyAlignment="1" applyProtection="1">
      <alignment horizontal="center" vertical="center" wrapText="1"/>
      <protection locked="0"/>
    </xf>
    <xf numFmtId="14" fontId="27" fillId="0" borderId="34" xfId="0" applyNumberFormat="1" applyFont="1" applyBorder="1" applyAlignment="1" applyProtection="1">
      <alignment horizontal="center" vertical="center" wrapText="1"/>
      <protection locked="0"/>
    </xf>
    <xf numFmtId="14" fontId="27" fillId="0" borderId="35" xfId="0" applyNumberFormat="1" applyFont="1" applyBorder="1" applyAlignment="1" applyProtection="1">
      <alignment horizontal="center" vertical="center" wrapText="1"/>
      <protection locked="0"/>
    </xf>
    <xf numFmtId="14" fontId="27" fillId="0" borderId="36" xfId="0" applyNumberFormat="1" applyFont="1" applyBorder="1" applyAlignment="1" applyProtection="1">
      <alignment horizontal="center" vertical="center" wrapText="1"/>
      <protection locked="0"/>
    </xf>
    <xf numFmtId="165" fontId="13" fillId="3" borderId="39" xfId="0" applyNumberFormat="1" applyFont="1" applyFill="1" applyBorder="1" applyAlignment="1" applyProtection="1">
      <alignment horizontal="center" vertical="center" wrapText="1"/>
      <protection locked="0"/>
    </xf>
    <xf numFmtId="165" fontId="13" fillId="3" borderId="40" xfId="0" applyNumberFormat="1" applyFont="1" applyFill="1" applyBorder="1" applyAlignment="1" applyProtection="1">
      <alignment horizontal="center" vertical="center" wrapText="1"/>
      <protection locked="0"/>
    </xf>
    <xf numFmtId="165" fontId="13" fillId="3" borderId="41" xfId="0" applyNumberFormat="1" applyFont="1" applyFill="1" applyBorder="1" applyAlignment="1" applyProtection="1">
      <alignment horizontal="center" vertical="center" wrapText="1"/>
      <protection locked="0"/>
    </xf>
    <xf numFmtId="0" fontId="16" fillId="3" borderId="82" xfId="0" applyFont="1" applyFill="1" applyBorder="1" applyAlignment="1" applyProtection="1">
      <alignment horizontal="center" vertical="center" wrapText="1"/>
      <protection locked="0"/>
    </xf>
    <xf numFmtId="0" fontId="16" fillId="3" borderId="83" xfId="0" applyFont="1" applyFill="1" applyBorder="1" applyAlignment="1" applyProtection="1">
      <alignment horizontal="center" vertical="center" wrapText="1"/>
      <protection locked="0"/>
    </xf>
    <xf numFmtId="0" fontId="16" fillId="3" borderId="84" xfId="0" applyFont="1" applyFill="1" applyBorder="1" applyAlignment="1" applyProtection="1">
      <alignment horizontal="center" vertical="center" wrapText="1"/>
      <protection locked="0"/>
    </xf>
    <xf numFmtId="0" fontId="16" fillId="3" borderId="20" xfId="0" applyFont="1" applyFill="1" applyBorder="1" applyAlignment="1" applyProtection="1">
      <alignment horizontal="center" vertical="center" wrapText="1"/>
      <protection locked="0"/>
    </xf>
    <xf numFmtId="0" fontId="16" fillId="3" borderId="21" xfId="0" applyFont="1" applyFill="1" applyBorder="1" applyAlignment="1" applyProtection="1">
      <alignment horizontal="center" vertical="center" wrapText="1"/>
      <protection locked="0"/>
    </xf>
    <xf numFmtId="0" fontId="16" fillId="3" borderId="22" xfId="0" applyFont="1" applyFill="1" applyBorder="1" applyAlignment="1" applyProtection="1">
      <alignment horizontal="center" vertical="center" wrapText="1"/>
      <protection locked="0"/>
    </xf>
    <xf numFmtId="9" fontId="17" fillId="17" borderId="34" xfId="2" applyFont="1" applyFill="1" applyBorder="1" applyAlignment="1" applyProtection="1">
      <alignment horizontal="center" vertical="center" wrapText="1"/>
      <protection locked="0"/>
    </xf>
    <xf numFmtId="9" fontId="17" fillId="17" borderId="35" xfId="2" applyFont="1" applyFill="1" applyBorder="1" applyAlignment="1" applyProtection="1">
      <alignment horizontal="center" vertical="center" wrapText="1"/>
      <protection locked="0"/>
    </xf>
    <xf numFmtId="165" fontId="17" fillId="3" borderId="34" xfId="2" applyNumberFormat="1" applyFont="1" applyFill="1" applyBorder="1" applyAlignment="1" applyProtection="1">
      <alignment horizontal="center" vertical="center" wrapText="1"/>
      <protection locked="0"/>
    </xf>
    <xf numFmtId="165" fontId="17" fillId="3" borderId="35" xfId="2" applyNumberFormat="1" applyFont="1" applyFill="1" applyBorder="1" applyAlignment="1" applyProtection="1">
      <alignment horizontal="center" vertical="center" wrapText="1"/>
      <protection locked="0"/>
    </xf>
    <xf numFmtId="165" fontId="17" fillId="3" borderId="36" xfId="2" applyNumberFormat="1" applyFont="1" applyFill="1" applyBorder="1" applyAlignment="1" applyProtection="1">
      <alignment horizontal="center" vertical="center" wrapText="1"/>
      <protection locked="0"/>
    </xf>
    <xf numFmtId="9" fontId="17" fillId="18" borderId="34" xfId="0" applyNumberFormat="1" applyFont="1" applyFill="1" applyBorder="1" applyAlignment="1" applyProtection="1">
      <alignment horizontal="center" vertical="center" wrapText="1"/>
      <protection locked="0"/>
    </xf>
    <xf numFmtId="9" fontId="17" fillId="18" borderId="35" xfId="0" applyNumberFormat="1" applyFont="1" applyFill="1" applyBorder="1" applyAlignment="1" applyProtection="1">
      <alignment horizontal="center" vertical="center" wrapText="1"/>
      <protection locked="0"/>
    </xf>
    <xf numFmtId="9" fontId="17" fillId="18" borderId="36" xfId="0" applyNumberFormat="1" applyFont="1" applyFill="1" applyBorder="1" applyAlignment="1" applyProtection="1">
      <alignment horizontal="center" vertical="center" wrapText="1"/>
      <protection locked="0"/>
    </xf>
    <xf numFmtId="0" fontId="11" fillId="12" borderId="71" xfId="0" applyFont="1" applyFill="1" applyBorder="1" applyAlignment="1" applyProtection="1">
      <alignment horizontal="center" vertical="center" textRotation="90" wrapText="1"/>
      <protection locked="0"/>
    </xf>
    <xf numFmtId="0" fontId="11" fillId="12" borderId="16" xfId="0" applyFont="1" applyFill="1" applyBorder="1" applyAlignment="1" applyProtection="1">
      <alignment horizontal="center" vertical="center" textRotation="90" wrapText="1"/>
      <protection locked="0"/>
    </xf>
    <xf numFmtId="0" fontId="11" fillId="12" borderId="37" xfId="0" applyFont="1" applyFill="1" applyBorder="1" applyAlignment="1" applyProtection="1">
      <alignment horizontal="center" vertical="center" textRotation="90" wrapText="1"/>
      <protection locked="0"/>
    </xf>
    <xf numFmtId="0" fontId="15" fillId="12" borderId="29" xfId="0" applyFont="1" applyFill="1" applyBorder="1" applyAlignment="1" applyProtection="1">
      <alignment horizontal="center" vertical="center"/>
      <protection locked="0"/>
    </xf>
    <xf numFmtId="0" fontId="15" fillId="12" borderId="30" xfId="0" applyFont="1" applyFill="1" applyBorder="1" applyAlignment="1" applyProtection="1">
      <alignment horizontal="center" vertical="center"/>
      <protection locked="0"/>
    </xf>
    <xf numFmtId="0" fontId="15" fillId="12" borderId="31" xfId="0" applyFont="1" applyFill="1" applyBorder="1" applyAlignment="1" applyProtection="1">
      <alignment horizontal="center" vertical="center"/>
      <protection locked="0"/>
    </xf>
    <xf numFmtId="165" fontId="13" fillId="3" borderId="79" xfId="0" applyNumberFormat="1" applyFont="1" applyFill="1" applyBorder="1" applyAlignment="1" applyProtection="1">
      <alignment horizontal="center" vertical="center" wrapText="1"/>
      <protection locked="0"/>
    </xf>
    <xf numFmtId="165" fontId="13" fillId="3" borderId="80" xfId="0" applyNumberFormat="1" applyFont="1" applyFill="1" applyBorder="1" applyAlignment="1" applyProtection="1">
      <alignment horizontal="center" vertical="center" wrapText="1"/>
      <protection locked="0"/>
    </xf>
    <xf numFmtId="165" fontId="13" fillId="3" borderId="81" xfId="0" applyNumberFormat="1" applyFont="1" applyFill="1" applyBorder="1" applyAlignment="1" applyProtection="1">
      <alignment horizontal="center" vertical="center" wrapText="1"/>
      <protection locked="0"/>
    </xf>
    <xf numFmtId="0" fontId="8" fillId="3" borderId="34" xfId="0" applyFont="1" applyFill="1" applyBorder="1" applyAlignment="1" applyProtection="1">
      <alignment horizontal="center" vertical="center" wrapText="1"/>
      <protection locked="0"/>
    </xf>
    <xf numFmtId="0" fontId="8" fillId="3" borderId="35" xfId="0" applyFont="1" applyFill="1" applyBorder="1" applyAlignment="1" applyProtection="1">
      <alignment horizontal="center" vertical="center" wrapText="1"/>
      <protection locked="0"/>
    </xf>
    <xf numFmtId="0" fontId="8" fillId="3" borderId="36" xfId="0" applyFont="1" applyFill="1" applyBorder="1" applyAlignment="1" applyProtection="1">
      <alignment horizontal="center" vertical="center" wrapText="1"/>
      <protection locked="0"/>
    </xf>
    <xf numFmtId="0" fontId="11" fillId="12" borderId="0" xfId="0" applyFont="1" applyFill="1" applyAlignment="1" applyProtection="1">
      <alignment horizontal="center" vertical="center" wrapText="1"/>
      <protection locked="0"/>
    </xf>
    <xf numFmtId="0" fontId="11" fillId="11" borderId="11" xfId="3" applyFont="1" applyFill="1" applyBorder="1" applyAlignment="1" applyProtection="1">
      <alignment horizontal="center" vertical="center" wrapText="1"/>
      <protection locked="0"/>
    </xf>
    <xf numFmtId="0" fontId="11" fillId="11" borderId="12" xfId="3" applyFont="1" applyFill="1" applyBorder="1" applyAlignment="1" applyProtection="1">
      <alignment horizontal="center" vertical="center" wrapText="1"/>
      <protection locked="0"/>
    </xf>
    <xf numFmtId="0" fontId="11" fillId="12" borderId="29" xfId="0" applyFont="1" applyFill="1" applyBorder="1" applyAlignment="1" applyProtection="1">
      <alignment horizontal="center" vertical="center" wrapText="1"/>
      <protection locked="0"/>
    </xf>
    <xf numFmtId="0" fontId="11" fillId="12" borderId="30" xfId="0" applyFont="1" applyFill="1" applyBorder="1" applyAlignment="1" applyProtection="1">
      <alignment horizontal="center" vertical="center" wrapText="1"/>
      <protection locked="0"/>
    </xf>
    <xf numFmtId="0" fontId="11" fillId="12" borderId="31" xfId="0" applyFont="1" applyFill="1" applyBorder="1" applyAlignment="1" applyProtection="1">
      <alignment horizontal="center" vertical="center" wrapText="1"/>
      <protection locked="0"/>
    </xf>
    <xf numFmtId="0" fontId="15" fillId="16" borderId="24" xfId="0" applyFont="1" applyFill="1" applyBorder="1" applyAlignment="1" applyProtection="1">
      <alignment horizontal="center" vertical="center" wrapText="1"/>
      <protection locked="0"/>
    </xf>
    <xf numFmtId="0" fontId="15" fillId="16" borderId="25" xfId="0" applyFont="1" applyFill="1" applyBorder="1" applyAlignment="1" applyProtection="1">
      <alignment horizontal="center" vertical="center" wrapText="1"/>
      <protection locked="0"/>
    </xf>
    <xf numFmtId="0" fontId="15" fillId="16" borderId="26" xfId="0" applyFont="1" applyFill="1" applyBorder="1" applyAlignment="1" applyProtection="1">
      <alignment horizontal="center" vertical="center" wrapText="1"/>
      <protection locked="0"/>
    </xf>
    <xf numFmtId="0" fontId="15" fillId="16" borderId="0" xfId="0" applyFont="1" applyFill="1" applyAlignment="1" applyProtection="1">
      <alignment horizontal="center" vertical="center" wrapText="1"/>
      <protection locked="0"/>
    </xf>
    <xf numFmtId="0" fontId="15" fillId="16" borderId="27" xfId="0" applyFont="1" applyFill="1" applyBorder="1" applyAlignment="1" applyProtection="1">
      <alignment horizontal="center" vertical="center" wrapText="1"/>
      <protection locked="0"/>
    </xf>
    <xf numFmtId="0" fontId="11" fillId="15" borderId="50" xfId="0" applyFont="1" applyFill="1" applyBorder="1" applyAlignment="1" applyProtection="1">
      <alignment horizontal="center" vertical="center" wrapText="1"/>
      <protection locked="0"/>
    </xf>
    <xf numFmtId="0" fontId="11" fillId="15" borderId="51" xfId="0" applyFont="1" applyFill="1" applyBorder="1" applyAlignment="1" applyProtection="1">
      <alignment horizontal="center" vertical="center" wrapText="1"/>
      <protection locked="0"/>
    </xf>
    <xf numFmtId="0" fontId="11" fillId="15" borderId="23" xfId="0" applyFont="1" applyFill="1" applyBorder="1" applyAlignment="1" applyProtection="1">
      <alignment horizontal="center" vertical="center" wrapText="1"/>
      <protection locked="0"/>
    </xf>
    <xf numFmtId="0" fontId="11" fillId="15" borderId="53" xfId="0" applyFont="1" applyFill="1" applyBorder="1" applyAlignment="1" applyProtection="1">
      <alignment horizontal="center" vertical="center" wrapText="1"/>
      <protection locked="0"/>
    </xf>
    <xf numFmtId="0" fontId="11" fillId="15" borderId="25" xfId="0" applyFont="1" applyFill="1" applyBorder="1" applyAlignment="1" applyProtection="1">
      <alignment horizontal="center" vertical="center" wrapText="1"/>
      <protection locked="0"/>
    </xf>
    <xf numFmtId="0" fontId="11" fillId="15" borderId="54" xfId="0" applyFont="1" applyFill="1" applyBorder="1" applyAlignment="1" applyProtection="1">
      <alignment horizontal="center" vertical="center" wrapText="1"/>
      <protection locked="0"/>
    </xf>
    <xf numFmtId="0" fontId="11" fillId="15" borderId="28" xfId="0" applyFont="1" applyFill="1" applyBorder="1" applyAlignment="1" applyProtection="1">
      <alignment horizontal="center" vertical="center" wrapText="1"/>
      <protection locked="0"/>
    </xf>
    <xf numFmtId="0" fontId="11" fillId="15" borderId="52" xfId="0" applyFont="1" applyFill="1" applyBorder="1" applyAlignment="1" applyProtection="1">
      <alignment horizontal="center" vertical="center" wrapText="1"/>
      <protection locked="0"/>
    </xf>
    <xf numFmtId="0" fontId="11" fillId="12" borderId="21" xfId="0" applyFont="1" applyFill="1" applyBorder="1" applyAlignment="1" applyProtection="1">
      <alignment horizontal="center" vertical="center" textRotation="90" wrapText="1"/>
      <protection locked="0"/>
    </xf>
    <xf numFmtId="0" fontId="11" fillId="12" borderId="38" xfId="0" applyFont="1" applyFill="1" applyBorder="1" applyAlignment="1" applyProtection="1">
      <alignment horizontal="center" vertical="center" textRotation="90" wrapText="1"/>
      <protection locked="0"/>
    </xf>
    <xf numFmtId="0" fontId="27" fillId="3" borderId="78" xfId="0" applyFont="1" applyFill="1" applyBorder="1" applyAlignment="1">
      <alignment horizontal="center" vertical="center" wrapText="1"/>
    </xf>
    <xf numFmtId="0" fontId="27" fillId="0" borderId="78" xfId="0" applyFont="1" applyBorder="1" applyAlignment="1">
      <alignment horizontal="center" vertical="center" wrapText="1"/>
    </xf>
    <xf numFmtId="0" fontId="16" fillId="3" borderId="78" xfId="0" applyFont="1" applyFill="1" applyBorder="1" applyAlignment="1" applyProtection="1">
      <alignment horizontal="center" vertical="center" wrapText="1"/>
      <protection locked="0"/>
    </xf>
    <xf numFmtId="9" fontId="11" fillId="12" borderId="9" xfId="1" applyNumberFormat="1" applyFont="1" applyFill="1" applyBorder="1" applyAlignment="1" applyProtection="1">
      <alignment horizontal="center" vertical="center" wrapText="1"/>
      <protection locked="0"/>
    </xf>
    <xf numFmtId="9" fontId="11" fillId="12" borderId="10" xfId="1" applyNumberFormat="1" applyFont="1" applyFill="1" applyBorder="1" applyAlignment="1" applyProtection="1">
      <alignment horizontal="center" vertical="center" wrapText="1"/>
      <protection locked="0"/>
    </xf>
    <xf numFmtId="0" fontId="5" fillId="2" borderId="18" xfId="3" applyFont="1" applyFill="1" applyBorder="1" applyAlignment="1" applyProtection="1">
      <alignment horizontal="center" vertical="center" wrapText="1"/>
      <protection locked="0"/>
    </xf>
    <xf numFmtId="0" fontId="15" fillId="11" borderId="78" xfId="3" applyFont="1" applyFill="1" applyBorder="1" applyAlignment="1" applyProtection="1">
      <alignment horizontal="center" vertical="center" wrapText="1"/>
      <protection locked="0"/>
    </xf>
    <xf numFmtId="0" fontId="15" fillId="0" borderId="78" xfId="0" applyFont="1" applyBorder="1" applyAlignment="1">
      <alignment vertical="center" wrapText="1"/>
    </xf>
    <xf numFmtId="0" fontId="33" fillId="0" borderId="91" xfId="4" applyFont="1" applyBorder="1" applyAlignment="1">
      <alignment horizontal="center" vertical="center" wrapText="1"/>
    </xf>
    <xf numFmtId="0" fontId="33" fillId="0" borderId="90" xfId="4" applyFont="1" applyBorder="1" applyAlignment="1">
      <alignment horizontal="center" vertical="center" wrapText="1"/>
    </xf>
    <xf numFmtId="0" fontId="33" fillId="0" borderId="89" xfId="4" applyFont="1" applyBorder="1" applyAlignment="1">
      <alignment horizontal="center" vertical="center" wrapText="1"/>
    </xf>
    <xf numFmtId="0" fontId="6" fillId="0" borderId="91" xfId="4" applyFont="1" applyBorder="1" applyAlignment="1">
      <alignment horizontal="left" vertical="center"/>
    </xf>
    <xf numFmtId="0" fontId="6" fillId="0" borderId="89" xfId="4" applyFont="1" applyBorder="1" applyAlignment="1">
      <alignment horizontal="left" vertical="center"/>
    </xf>
    <xf numFmtId="0" fontId="34" fillId="21" borderId="91" xfId="4" applyFont="1" applyFill="1" applyBorder="1" applyAlignment="1">
      <alignment horizontal="center" vertical="center" wrapText="1"/>
    </xf>
    <xf numFmtId="0" fontId="34" fillId="21" borderId="90" xfId="4" applyFont="1" applyFill="1" applyBorder="1" applyAlignment="1">
      <alignment horizontal="center" vertical="center" wrapText="1"/>
    </xf>
    <xf numFmtId="0" fontId="34" fillId="21" borderId="89" xfId="4" applyFont="1" applyFill="1" applyBorder="1" applyAlignment="1">
      <alignment horizontal="center" vertical="center" wrapText="1"/>
    </xf>
    <xf numFmtId="14" fontId="33" fillId="0" borderId="1" xfId="4" applyNumberFormat="1" applyFont="1" applyBorder="1" applyAlignment="1">
      <alignment horizontal="center" vertical="center" wrapText="1"/>
    </xf>
    <xf numFmtId="0" fontId="33" fillId="0" borderId="1" xfId="4" applyFont="1" applyBorder="1" applyAlignment="1">
      <alignment horizontal="center" vertical="center" wrapText="1"/>
    </xf>
    <xf numFmtId="14" fontId="37" fillId="0" borderId="1" xfId="4" applyNumberFormat="1" applyFont="1" applyBorder="1" applyAlignment="1">
      <alignment horizontal="center" vertical="center" wrapText="1"/>
    </xf>
    <xf numFmtId="0" fontId="37" fillId="0" borderId="1" xfId="4" applyFont="1" applyBorder="1" applyAlignment="1">
      <alignment horizontal="center" vertical="center" wrapText="1"/>
    </xf>
    <xf numFmtId="0" fontId="37" fillId="0" borderId="91" xfId="4" applyFont="1" applyBorder="1" applyAlignment="1">
      <alignment horizontal="center" vertical="center" wrapText="1"/>
    </xf>
    <xf numFmtId="0" fontId="37" fillId="0" borderId="90" xfId="4" applyFont="1" applyBorder="1" applyAlignment="1">
      <alignment horizontal="center" vertical="center" wrapText="1"/>
    </xf>
    <xf numFmtId="0" fontId="37" fillId="0" borderId="89" xfId="4" applyFont="1" applyBorder="1" applyAlignment="1">
      <alignment horizontal="center" vertical="center" wrapText="1"/>
    </xf>
    <xf numFmtId="0" fontId="6" fillId="0" borderId="91" xfId="4" applyFont="1" applyBorder="1" applyAlignment="1">
      <alignment horizontal="center" vertical="center"/>
    </xf>
    <xf numFmtId="0" fontId="6" fillId="0" borderId="90" xfId="4" applyFont="1" applyBorder="1" applyAlignment="1">
      <alignment horizontal="center" vertical="center"/>
    </xf>
    <xf numFmtId="0" fontId="6" fillId="0" borderId="89" xfId="4" applyFont="1" applyBorder="1" applyAlignment="1">
      <alignment horizontal="center" vertical="center"/>
    </xf>
    <xf numFmtId="0" fontId="33" fillId="0" borderId="94" xfId="4" applyFont="1" applyBorder="1" applyAlignment="1">
      <alignment horizontal="left" vertical="center"/>
    </xf>
    <xf numFmtId="0" fontId="33" fillId="0" borderId="93" xfId="4" applyFont="1" applyBorder="1" applyAlignment="1">
      <alignment horizontal="left" vertical="center"/>
    </xf>
    <xf numFmtId="0" fontId="33" fillId="0" borderId="92" xfId="4" applyFont="1" applyBorder="1" applyAlignment="1">
      <alignment horizontal="left" vertical="center"/>
    </xf>
    <xf numFmtId="0" fontId="34" fillId="21" borderId="1" xfId="4" applyFont="1" applyFill="1" applyBorder="1" applyAlignment="1">
      <alignment horizontal="center" vertical="center"/>
    </xf>
    <xf numFmtId="0" fontId="33" fillId="0" borderId="2" xfId="4" applyFont="1" applyBorder="1" applyAlignment="1">
      <alignment horizontal="left" vertical="top" wrapText="1"/>
    </xf>
    <xf numFmtId="0" fontId="33" fillId="0" borderId="3" xfId="4" applyFont="1" applyBorder="1" applyAlignment="1">
      <alignment horizontal="left" vertical="top" wrapText="1"/>
    </xf>
    <xf numFmtId="0" fontId="33" fillId="0" borderId="95" xfId="4" applyFont="1" applyBorder="1" applyAlignment="1">
      <alignment horizontal="left" vertical="top" wrapText="1"/>
    </xf>
    <xf numFmtId="0" fontId="33" fillId="0" borderId="4" xfId="4" applyFont="1" applyBorder="1" applyAlignment="1">
      <alignment horizontal="left" vertical="top" wrapText="1"/>
    </xf>
    <xf numFmtId="0" fontId="33" fillId="0" borderId="5" xfId="4" applyFont="1" applyBorder="1" applyAlignment="1">
      <alignment horizontal="left" vertical="top" wrapText="1"/>
    </xf>
    <xf numFmtId="0" fontId="33" fillId="0" borderId="6" xfId="4" applyFont="1" applyBorder="1" applyAlignment="1">
      <alignment horizontal="left" vertical="top" wrapText="1"/>
    </xf>
    <xf numFmtId="9" fontId="31" fillId="22" borderId="68" xfId="4" applyNumberFormat="1" applyFont="1" applyFill="1" applyBorder="1" applyAlignment="1">
      <alignment horizontal="center" vertical="center" wrapText="1"/>
    </xf>
    <xf numFmtId="9" fontId="31" fillId="22" borderId="35" xfId="4" applyNumberFormat="1" applyFont="1" applyFill="1" applyBorder="1" applyAlignment="1">
      <alignment horizontal="center" vertical="center" wrapText="1"/>
    </xf>
    <xf numFmtId="9" fontId="31" fillId="22" borderId="49" xfId="4" applyNumberFormat="1" applyFont="1" applyFill="1" applyBorder="1" applyAlignment="1">
      <alignment horizontal="center" vertical="center" wrapText="1"/>
    </xf>
    <xf numFmtId="0" fontId="31" fillId="22" borderId="91" xfId="4" applyFont="1" applyFill="1" applyBorder="1" applyAlignment="1">
      <alignment horizontal="center" vertical="center" wrapText="1"/>
    </xf>
    <xf numFmtId="0" fontId="31" fillId="22" borderId="90" xfId="4" applyFont="1" applyFill="1" applyBorder="1" applyAlignment="1">
      <alignment horizontal="center" vertical="center" wrapText="1"/>
    </xf>
    <xf numFmtId="0" fontId="31" fillId="22" borderId="89" xfId="4" applyFont="1" applyFill="1" applyBorder="1" applyAlignment="1">
      <alignment horizontal="center" vertical="center" wrapText="1"/>
    </xf>
    <xf numFmtId="9" fontId="33" fillId="0" borderId="2" xfId="4" applyNumberFormat="1" applyFont="1" applyBorder="1" applyAlignment="1">
      <alignment horizontal="center" vertical="center" wrapText="1"/>
    </xf>
    <xf numFmtId="9" fontId="33" fillId="0" borderId="3" xfId="4" applyNumberFormat="1" applyFont="1" applyBorder="1" applyAlignment="1">
      <alignment horizontal="center" vertical="center" wrapText="1"/>
    </xf>
    <xf numFmtId="9" fontId="33" fillId="0" borderId="95" xfId="4" applyNumberFormat="1" applyFont="1" applyBorder="1" applyAlignment="1">
      <alignment horizontal="center" vertical="center" wrapText="1"/>
    </xf>
    <xf numFmtId="9" fontId="33" fillId="0" borderId="4" xfId="4" applyNumberFormat="1" applyFont="1" applyBorder="1" applyAlignment="1">
      <alignment horizontal="center" vertical="center" wrapText="1"/>
    </xf>
    <xf numFmtId="9" fontId="33" fillId="0" borderId="5" xfId="4" applyNumberFormat="1" applyFont="1" applyBorder="1" applyAlignment="1">
      <alignment horizontal="center" vertical="center" wrapText="1"/>
    </xf>
    <xf numFmtId="9" fontId="33" fillId="0" borderId="6" xfId="4" applyNumberFormat="1" applyFont="1" applyBorder="1" applyAlignment="1">
      <alignment horizontal="center" vertical="center" wrapText="1"/>
    </xf>
    <xf numFmtId="0" fontId="33" fillId="3" borderId="1" xfId="4" applyFont="1" applyFill="1" applyBorder="1" applyAlignment="1">
      <alignment horizontal="center" vertical="center" wrapText="1"/>
    </xf>
    <xf numFmtId="49" fontId="33" fillId="3" borderId="1" xfId="4" applyNumberFormat="1" applyFont="1" applyFill="1" applyBorder="1" applyAlignment="1">
      <alignment horizontal="center" vertical="center" wrapText="1"/>
    </xf>
    <xf numFmtId="0" fontId="31" fillId="0" borderId="91" xfId="4" applyFont="1" applyBorder="1" applyAlignment="1">
      <alignment horizontal="center" vertical="center"/>
    </xf>
    <xf numFmtId="0" fontId="31" fillId="0" borderId="90" xfId="4" applyFont="1" applyBorder="1" applyAlignment="1">
      <alignment horizontal="center" vertical="center"/>
    </xf>
    <xf numFmtId="0" fontId="31" fillId="0" borderId="89" xfId="4" applyFont="1" applyBorder="1" applyAlignment="1">
      <alignment horizontal="center" vertical="center"/>
    </xf>
    <xf numFmtId="9" fontId="33" fillId="0" borderId="91" xfId="4" applyNumberFormat="1" applyFont="1" applyBorder="1" applyAlignment="1">
      <alignment horizontal="center" vertical="center" wrapText="1"/>
    </xf>
    <xf numFmtId="9" fontId="33" fillId="0" borderId="89" xfId="4" applyNumberFormat="1" applyFont="1" applyBorder="1" applyAlignment="1">
      <alignment horizontal="center" vertical="center" wrapText="1"/>
    </xf>
    <xf numFmtId="0" fontId="31" fillId="0" borderId="91" xfId="4" applyFont="1" applyBorder="1" applyAlignment="1">
      <alignment horizontal="center" vertical="center" wrapText="1"/>
    </xf>
    <xf numFmtId="0" fontId="31" fillId="0" borderId="90" xfId="4" applyFont="1" applyBorder="1" applyAlignment="1">
      <alignment horizontal="center" vertical="center" wrapText="1"/>
    </xf>
    <xf numFmtId="0" fontId="31" fillId="0" borderId="89" xfId="4" applyFont="1" applyBorder="1" applyAlignment="1">
      <alignment horizontal="center" vertical="center" wrapText="1"/>
    </xf>
    <xf numFmtId="0" fontId="34" fillId="0" borderId="91" xfId="4" applyFont="1" applyBorder="1" applyAlignment="1">
      <alignment horizontal="center" vertical="center"/>
    </xf>
    <xf numFmtId="0" fontId="34" fillId="0" borderId="90" xfId="4" applyFont="1" applyBorder="1" applyAlignment="1">
      <alignment horizontal="center" vertical="center"/>
    </xf>
    <xf numFmtId="0" fontId="34" fillId="0" borderId="89" xfId="4" applyFont="1" applyBorder="1" applyAlignment="1">
      <alignment horizontal="center" vertical="center"/>
    </xf>
    <xf numFmtId="0" fontId="34" fillId="0" borderId="91" xfId="4" applyFont="1" applyBorder="1" applyAlignment="1">
      <alignment horizontal="center" vertical="center" wrapText="1"/>
    </xf>
    <xf numFmtId="0" fontId="34" fillId="0" borderId="90" xfId="4" applyFont="1" applyBorder="1" applyAlignment="1">
      <alignment horizontal="center" vertical="center" wrapText="1"/>
    </xf>
    <xf numFmtId="0" fontId="34" fillId="0" borderId="89" xfId="4" applyFont="1" applyBorder="1" applyAlignment="1">
      <alignment horizontal="center" vertical="center" wrapText="1"/>
    </xf>
    <xf numFmtId="0" fontId="34" fillId="0" borderId="1" xfId="4" applyFont="1" applyBorder="1" applyAlignment="1">
      <alignment horizontal="left" vertical="center" wrapText="1"/>
    </xf>
    <xf numFmtId="0" fontId="34" fillId="20" borderId="91" xfId="4" applyFont="1" applyFill="1" applyBorder="1" applyAlignment="1">
      <alignment horizontal="center" vertical="center"/>
    </xf>
    <xf numFmtId="0" fontId="34" fillId="20" borderId="90" xfId="4" applyFont="1" applyFill="1" applyBorder="1" applyAlignment="1">
      <alignment horizontal="center" vertical="center"/>
    </xf>
    <xf numFmtId="0" fontId="34" fillId="20" borderId="89" xfId="4" applyFont="1" applyFill="1" applyBorder="1" applyAlignment="1">
      <alignment horizontal="center" vertical="center"/>
    </xf>
    <xf numFmtId="0" fontId="34" fillId="0" borderId="91" xfId="4" applyFont="1" applyBorder="1" applyAlignment="1">
      <alignment horizontal="left" vertical="center" wrapText="1"/>
    </xf>
    <xf numFmtId="0" fontId="34" fillId="0" borderId="89" xfId="4" applyFont="1" applyBorder="1" applyAlignment="1">
      <alignment horizontal="left" vertical="center" wrapText="1"/>
    </xf>
    <xf numFmtId="9" fontId="37" fillId="0" borderId="91" xfId="4" applyNumberFormat="1" applyFont="1" applyBorder="1" applyAlignment="1">
      <alignment horizontal="center" vertical="center" wrapText="1"/>
    </xf>
    <xf numFmtId="0" fontId="34" fillId="0" borderId="1" xfId="4" applyFont="1" applyBorder="1" applyAlignment="1">
      <alignment horizontal="center" vertical="center"/>
    </xf>
    <xf numFmtId="9" fontId="33" fillId="0" borderId="1" xfId="4" applyNumberFormat="1" applyFont="1" applyBorder="1" applyAlignment="1">
      <alignment horizontal="center" vertical="center" wrapText="1"/>
    </xf>
    <xf numFmtId="49" fontId="33" fillId="0" borderId="91" xfId="4" applyNumberFormat="1" applyFont="1" applyBorder="1" applyAlignment="1">
      <alignment horizontal="center" vertical="center" wrapText="1"/>
    </xf>
    <xf numFmtId="49" fontId="33" fillId="0" borderId="90" xfId="4" applyNumberFormat="1" applyFont="1" applyBorder="1" applyAlignment="1">
      <alignment horizontal="center" vertical="center" wrapText="1"/>
    </xf>
    <xf numFmtId="49" fontId="33" fillId="0" borderId="89" xfId="4" applyNumberFormat="1" applyFont="1" applyBorder="1" applyAlignment="1">
      <alignment horizontal="center" vertical="center" wrapText="1"/>
    </xf>
    <xf numFmtId="0" fontId="34" fillId="0" borderId="1" xfId="4" applyFont="1" applyBorder="1" applyAlignment="1">
      <alignment horizontal="center" vertical="center" wrapText="1"/>
    </xf>
    <xf numFmtId="0" fontId="34" fillId="20" borderId="1" xfId="4" applyFont="1" applyFill="1" applyBorder="1" applyAlignment="1">
      <alignment horizontal="center" vertical="center"/>
    </xf>
    <xf numFmtId="0" fontId="34" fillId="3" borderId="91" xfId="4" applyFont="1" applyFill="1" applyBorder="1" applyAlignment="1">
      <alignment horizontal="center" vertical="center"/>
    </xf>
    <xf numFmtId="0" fontId="34" fillId="3" borderId="90" xfId="4" applyFont="1" applyFill="1" applyBorder="1" applyAlignment="1">
      <alignment horizontal="center" vertical="center"/>
    </xf>
    <xf numFmtId="0" fontId="34" fillId="3" borderId="89" xfId="4" applyFont="1" applyFill="1" applyBorder="1" applyAlignment="1">
      <alignment horizontal="center" vertical="center"/>
    </xf>
    <xf numFmtId="0" fontId="34" fillId="0" borderId="68" xfId="4" applyFont="1" applyBorder="1" applyAlignment="1">
      <alignment horizontal="center" vertical="center" wrapText="1"/>
    </xf>
    <xf numFmtId="0" fontId="34" fillId="0" borderId="49" xfId="4" applyFont="1" applyBorder="1" applyAlignment="1">
      <alignment horizontal="center" vertical="center" wrapText="1"/>
    </xf>
    <xf numFmtId="0" fontId="34" fillId="0" borderId="2" xfId="4" applyFont="1" applyBorder="1" applyAlignment="1">
      <alignment horizontal="center" vertical="center" wrapText="1"/>
    </xf>
    <xf numFmtId="0" fontId="34" fillId="0" borderId="95" xfId="4" applyFont="1" applyBorder="1" applyAlignment="1">
      <alignment horizontal="center" vertical="center" wrapText="1"/>
    </xf>
    <xf numFmtId="0" fontId="34" fillId="0" borderId="4" xfId="4" applyFont="1" applyBorder="1" applyAlignment="1">
      <alignment horizontal="center" vertical="center" wrapText="1"/>
    </xf>
    <xf numFmtId="0" fontId="34" fillId="0" borderId="6" xfId="4" applyFont="1" applyBorder="1" applyAlignment="1">
      <alignment horizontal="center" vertical="center" wrapText="1"/>
    </xf>
    <xf numFmtId="0" fontId="34" fillId="0" borderId="3" xfId="4" applyFont="1" applyBorder="1" applyAlignment="1">
      <alignment horizontal="center" vertical="center" wrapText="1"/>
    </xf>
    <xf numFmtId="0" fontId="34" fillId="0" borderId="5" xfId="4" applyFont="1" applyBorder="1" applyAlignment="1">
      <alignment horizontal="center" vertical="center" wrapText="1"/>
    </xf>
    <xf numFmtId="0" fontId="34" fillId="0" borderId="1" xfId="4" applyFont="1" applyBorder="1" applyAlignment="1">
      <alignment horizontal="center"/>
    </xf>
    <xf numFmtId="49" fontId="34" fillId="0" borderId="1" xfId="4" applyNumberFormat="1" applyFont="1" applyBorder="1" applyAlignment="1">
      <alignment horizontal="center"/>
    </xf>
    <xf numFmtId="14" fontId="34" fillId="0" borderId="1" xfId="4" applyNumberFormat="1" applyFont="1" applyBorder="1" applyAlignment="1">
      <alignment horizontal="center" vertical="center"/>
    </xf>
    <xf numFmtId="0" fontId="34" fillId="0" borderId="2" xfId="4" applyFont="1" applyBorder="1" applyAlignment="1">
      <alignment horizontal="center" vertical="center"/>
    </xf>
    <xf numFmtId="0" fontId="34" fillId="0" borderId="3" xfId="4" applyFont="1" applyBorder="1" applyAlignment="1">
      <alignment horizontal="center" vertical="center"/>
    </xf>
    <xf numFmtId="0" fontId="34" fillId="0" borderId="95" xfId="4" applyFont="1" applyBorder="1" applyAlignment="1">
      <alignment horizontal="center" vertical="center"/>
    </xf>
    <xf numFmtId="0" fontId="34" fillId="0" borderId="4" xfId="4" applyFont="1" applyBorder="1" applyAlignment="1">
      <alignment horizontal="center" vertical="center"/>
    </xf>
    <xf numFmtId="0" fontId="34" fillId="0" borderId="5" xfId="4" applyFont="1" applyBorder="1" applyAlignment="1">
      <alignment horizontal="center" vertical="center"/>
    </xf>
    <xf numFmtId="0" fontId="34" fillId="0" borderId="6" xfId="4" applyFont="1" applyBorder="1" applyAlignment="1">
      <alignment horizontal="center" vertical="center"/>
    </xf>
    <xf numFmtId="0" fontId="6" fillId="21" borderId="1" xfId="4" applyFont="1" applyFill="1" applyBorder="1" applyAlignment="1">
      <alignment horizontal="center" vertical="center"/>
    </xf>
    <xf numFmtId="9" fontId="31" fillId="0" borderId="68" xfId="4" applyNumberFormat="1" applyFont="1" applyBorder="1" applyAlignment="1">
      <alignment horizontal="center" vertical="center" wrapText="1"/>
    </xf>
    <xf numFmtId="9" fontId="31" fillId="0" borderId="35" xfId="4" applyNumberFormat="1" applyFont="1" applyBorder="1" applyAlignment="1">
      <alignment horizontal="center" vertical="center" wrapText="1"/>
    </xf>
    <xf numFmtId="9" fontId="31" fillId="0" borderId="49" xfId="4" applyNumberFormat="1" applyFont="1" applyBorder="1" applyAlignment="1">
      <alignment horizontal="center" vertical="center" wrapText="1"/>
    </xf>
    <xf numFmtId="0" fontId="33" fillId="0" borderId="2" xfId="4" applyFont="1" applyBorder="1" applyAlignment="1">
      <alignment horizontal="left" vertical="center" wrapText="1"/>
    </xf>
    <xf numFmtId="0" fontId="33" fillId="0" borderId="3" xfId="4" applyFont="1" applyBorder="1" applyAlignment="1">
      <alignment horizontal="left" vertical="center" wrapText="1"/>
    </xf>
    <xf numFmtId="0" fontId="33" fillId="0" borderId="95" xfId="4" applyFont="1" applyBorder="1" applyAlignment="1">
      <alignment horizontal="left" vertical="center" wrapText="1"/>
    </xf>
    <xf numFmtId="9" fontId="31" fillId="0" borderId="2" xfId="5" applyFont="1" applyBorder="1" applyAlignment="1">
      <alignment horizontal="center" vertical="center"/>
    </xf>
    <xf numFmtId="9" fontId="31" fillId="0" borderId="3" xfId="5" applyFont="1" applyBorder="1" applyAlignment="1">
      <alignment horizontal="center" vertical="center"/>
    </xf>
    <xf numFmtId="9" fontId="31" fillId="0" borderId="95" xfId="5" applyFont="1" applyBorder="1" applyAlignment="1">
      <alignment horizontal="center" vertical="center"/>
    </xf>
    <xf numFmtId="9" fontId="31" fillId="0" borderId="4" xfId="5" applyFont="1" applyBorder="1" applyAlignment="1">
      <alignment horizontal="center" vertical="center"/>
    </xf>
    <xf numFmtId="9" fontId="31" fillId="0" borderId="5" xfId="5" applyFont="1" applyBorder="1" applyAlignment="1">
      <alignment horizontal="center" vertical="center"/>
    </xf>
    <xf numFmtId="9" fontId="31" fillId="0" borderId="6" xfId="5" applyFont="1" applyBorder="1" applyAlignment="1">
      <alignment horizontal="center" vertical="center"/>
    </xf>
    <xf numFmtId="165" fontId="33" fillId="0" borderId="91" xfId="4" applyNumberFormat="1" applyFont="1" applyBorder="1" applyAlignment="1">
      <alignment horizontal="center" vertical="center" wrapText="1"/>
    </xf>
    <xf numFmtId="165" fontId="33" fillId="0" borderId="89" xfId="4" applyNumberFormat="1" applyFont="1" applyBorder="1" applyAlignment="1">
      <alignment horizontal="center" vertical="center" wrapText="1"/>
    </xf>
    <xf numFmtId="165" fontId="33" fillId="0" borderId="90" xfId="4" applyNumberFormat="1" applyFont="1" applyBorder="1" applyAlignment="1">
      <alignment horizontal="center" vertical="center" wrapText="1"/>
    </xf>
    <xf numFmtId="0" fontId="34" fillId="0" borderId="2" xfId="4" applyFont="1" applyBorder="1" applyAlignment="1">
      <alignment horizontal="left" vertical="center" wrapText="1"/>
    </xf>
    <xf numFmtId="0" fontId="34" fillId="0" borderId="95" xfId="4" applyFont="1" applyBorder="1" applyAlignment="1">
      <alignment horizontal="left" vertical="center" wrapText="1"/>
    </xf>
    <xf numFmtId="0" fontId="34" fillId="0" borderId="4" xfId="4" applyFont="1" applyBorder="1" applyAlignment="1">
      <alignment horizontal="left" vertical="center" wrapText="1"/>
    </xf>
    <xf numFmtId="0" fontId="34" fillId="0" borderId="6" xfId="4" applyFont="1" applyBorder="1" applyAlignment="1">
      <alignment horizontal="left" vertical="center" wrapText="1"/>
    </xf>
    <xf numFmtId="165" fontId="33" fillId="0" borderId="2" xfId="4" applyNumberFormat="1" applyFont="1" applyBorder="1" applyAlignment="1">
      <alignment horizontal="center" vertical="center" wrapText="1"/>
    </xf>
    <xf numFmtId="165" fontId="33" fillId="0" borderId="3" xfId="4" applyNumberFormat="1" applyFont="1" applyBorder="1" applyAlignment="1">
      <alignment horizontal="center" vertical="center" wrapText="1"/>
    </xf>
    <xf numFmtId="165" fontId="33" fillId="0" borderId="95" xfId="4" applyNumberFormat="1" applyFont="1" applyBorder="1" applyAlignment="1">
      <alignment horizontal="center" vertical="center" wrapText="1"/>
    </xf>
    <xf numFmtId="165" fontId="33" fillId="0" borderId="4" xfId="4" applyNumberFormat="1" applyFont="1" applyBorder="1" applyAlignment="1">
      <alignment horizontal="center" vertical="center" wrapText="1"/>
    </xf>
    <xf numFmtId="165" fontId="33" fillId="0" borderId="5" xfId="4" applyNumberFormat="1" applyFont="1" applyBorder="1" applyAlignment="1">
      <alignment horizontal="center" vertical="center" wrapText="1"/>
    </xf>
    <xf numFmtId="165" fontId="33" fillId="0" borderId="6" xfId="4" applyNumberFormat="1" applyFont="1" applyBorder="1" applyAlignment="1">
      <alignment horizontal="center" vertical="center" wrapText="1"/>
    </xf>
    <xf numFmtId="49" fontId="33" fillId="0" borderId="1" xfId="4" applyNumberFormat="1" applyFont="1" applyBorder="1" applyAlignment="1">
      <alignment horizontal="center" vertical="center" wrapText="1"/>
    </xf>
    <xf numFmtId="0" fontId="31" fillId="0" borderId="0" xfId="4" applyFont="1"/>
    <xf numFmtId="0" fontId="31" fillId="0" borderId="96" xfId="4" applyFont="1" applyBorder="1"/>
    <xf numFmtId="0" fontId="31" fillId="0" borderId="40" xfId="4" applyFont="1" applyBorder="1"/>
    <xf numFmtId="0" fontId="31" fillId="0" borderId="100" xfId="4" applyFont="1" applyBorder="1"/>
    <xf numFmtId="0" fontId="31" fillId="0" borderId="99" xfId="4" applyFont="1" applyBorder="1"/>
    <xf numFmtId="0" fontId="31" fillId="0" borderId="98" xfId="4" applyFont="1" applyBorder="1"/>
  </cellXfs>
  <cellStyles count="6">
    <cellStyle name="Moneda" xfId="1" builtinId="4"/>
    <cellStyle name="Normal" xfId="0" builtinId="0"/>
    <cellStyle name="Normal 2" xfId="3" xr:uid="{00000000-0005-0000-0000-000002000000}"/>
    <cellStyle name="Normal 3" xfId="4" xr:uid="{00000000-0005-0000-0000-000003000000}"/>
    <cellStyle name="Porcentaje" xfId="2" builtinId="5"/>
    <cellStyle name="Porcentaje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'IN-PEI-SEG-001'!$C$30</c:f>
              <c:strCache>
                <c:ptCount val="1"/>
                <c:pt idx="0">
                  <c:v>Resultado monitoreo</c:v>
                </c:pt>
              </c:strCache>
            </c:strRef>
          </c:tx>
          <c:spPr>
            <a:solidFill>
              <a:srgbClr val="004586"/>
            </a:solidFill>
            <a:ln w="25400">
              <a:noFill/>
            </a:ln>
          </c:spPr>
          <c:invertIfNegative val="0"/>
          <c:cat>
            <c:strRef>
              <c:f>'IN-PEI-SEG-001'!$B$31:$B$42</c:f>
              <c:strCache>
                <c:ptCount val="5"/>
                <c:pt idx="0">
                  <c:v>Marzo</c:v>
                </c:pt>
                <c:pt idx="1">
                  <c:v>Junio</c:v>
                </c:pt>
                <c:pt idx="2">
                  <c:v>Septiembre</c:v>
                </c:pt>
                <c:pt idx="3">
                  <c:v>Diciembre</c:v>
                </c:pt>
                <c:pt idx="4">
                  <c:v>* 100% anual equivale al 33% de la vigencia en comparación del Trienio</c:v>
                </c:pt>
              </c:strCache>
            </c:strRef>
          </c:cat>
          <c:val>
            <c:numRef>
              <c:f>'IN-PEI-SEG-001'!$C$31:$C$34</c:f>
              <c:numCache>
                <c:formatCode>0%</c:formatCode>
                <c:ptCount val="4"/>
                <c:pt idx="0">
                  <c:v>1</c:v>
                </c:pt>
                <c:pt idx="1">
                  <c:v>1</c:v>
                </c:pt>
                <c:pt idx="2">
                  <c:v>1</c:v>
                </c:pt>
              </c:numCache>
            </c:numRef>
          </c:val>
          <c:extLst>
            <c:ext xmlns:c16="http://schemas.microsoft.com/office/drawing/2014/chart" uri="{C3380CC4-5D6E-409C-BE32-E72D297353CC}">
              <c16:uniqueId val="{00000000-5C99-42B7-95B7-A96E24ED7C00}"/>
            </c:ext>
          </c:extLst>
        </c:ser>
        <c:dLbls>
          <c:showLegendKey val="0"/>
          <c:showVal val="0"/>
          <c:showCatName val="0"/>
          <c:showSerName val="0"/>
          <c:showPercent val="0"/>
          <c:showBubbleSize val="0"/>
        </c:dLbls>
        <c:gapWidth val="150"/>
        <c:axId val="335480976"/>
        <c:axId val="336239472"/>
      </c:barChart>
      <c:lineChart>
        <c:grouping val="standard"/>
        <c:varyColors val="0"/>
        <c:ser>
          <c:idx val="1"/>
          <c:order val="1"/>
          <c:tx>
            <c:strRef>
              <c:f>'IN-PEI-SEG-001'!$D$30</c:f>
              <c:strCache>
                <c:ptCount val="1"/>
                <c:pt idx="0">
                  <c:v>Meta Vigencia</c:v>
                </c:pt>
              </c:strCache>
            </c:strRef>
          </c:tx>
          <c:marker>
            <c:symbol val="none"/>
          </c:marker>
          <c:cat>
            <c:strRef>
              <c:f>'IN-PEI-SEG-001'!$B$31:$B$42</c:f>
              <c:strCache>
                <c:ptCount val="5"/>
                <c:pt idx="0">
                  <c:v>Marzo</c:v>
                </c:pt>
                <c:pt idx="1">
                  <c:v>Junio</c:v>
                </c:pt>
                <c:pt idx="2">
                  <c:v>Septiembre</c:v>
                </c:pt>
                <c:pt idx="3">
                  <c:v>Diciembre</c:v>
                </c:pt>
                <c:pt idx="4">
                  <c:v>* 100% anual equivale al 33% de la vigencia en comparación del Trienio</c:v>
                </c:pt>
              </c:strCache>
            </c:strRef>
          </c:cat>
          <c:val>
            <c:numRef>
              <c:f>'IN-PEI-SEG-001'!$D$31:$D$34</c:f>
              <c:numCache>
                <c:formatCode>0%</c:formatCode>
                <c:ptCount val="4"/>
                <c:pt idx="0">
                  <c:v>1</c:v>
                </c:pt>
              </c:numCache>
            </c:numRef>
          </c:val>
          <c:smooth val="0"/>
          <c:extLst>
            <c:ext xmlns:c16="http://schemas.microsoft.com/office/drawing/2014/chart" uri="{C3380CC4-5D6E-409C-BE32-E72D297353CC}">
              <c16:uniqueId val="{00000001-5C99-42B7-95B7-A96E24ED7C00}"/>
            </c:ext>
          </c:extLst>
        </c:ser>
        <c:dLbls>
          <c:showLegendKey val="0"/>
          <c:showVal val="0"/>
          <c:showCatName val="0"/>
          <c:showSerName val="0"/>
          <c:showPercent val="0"/>
          <c:showBubbleSize val="0"/>
        </c:dLbls>
        <c:marker val="1"/>
        <c:smooth val="0"/>
        <c:axId val="335480976"/>
        <c:axId val="336239472"/>
      </c:lineChart>
      <c:catAx>
        <c:axId val="33548097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36239472"/>
        <c:crossesAt val="0"/>
        <c:auto val="1"/>
        <c:lblAlgn val="ctr"/>
        <c:lblOffset val="100"/>
        <c:tickLblSkip val="1"/>
        <c:tickMarkSkip val="1"/>
        <c:noMultiLvlLbl val="0"/>
      </c:catAx>
      <c:valAx>
        <c:axId val="33623947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35480976"/>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'IN-PEI-SEG-002'!$C$30</c:f>
              <c:strCache>
                <c:ptCount val="1"/>
                <c:pt idx="0">
                  <c:v>Resultado monitoreo</c:v>
                </c:pt>
              </c:strCache>
            </c:strRef>
          </c:tx>
          <c:spPr>
            <a:solidFill>
              <a:srgbClr val="004586"/>
            </a:solidFill>
            <a:ln w="25400">
              <a:noFill/>
            </a:ln>
          </c:spPr>
          <c:invertIfNegative val="0"/>
          <c:cat>
            <c:strRef>
              <c:f>'IN-PEI-SEG-002'!$B$31:$B$42</c:f>
              <c:strCache>
                <c:ptCount val="5"/>
                <c:pt idx="0">
                  <c:v>Marzo</c:v>
                </c:pt>
                <c:pt idx="1">
                  <c:v>Junio</c:v>
                </c:pt>
                <c:pt idx="2">
                  <c:v>Septiembre</c:v>
                </c:pt>
                <c:pt idx="3">
                  <c:v>Diciembre</c:v>
                </c:pt>
                <c:pt idx="4">
                  <c:v>* 85,9% anual equivale al 33% de la vigencia en comparacion del Trienio</c:v>
                </c:pt>
              </c:strCache>
            </c:strRef>
          </c:cat>
          <c:val>
            <c:numRef>
              <c:f>'IN-PEI-SEG-002'!$C$31:$C$34</c:f>
              <c:numCache>
                <c:formatCode>0%</c:formatCode>
                <c:ptCount val="4"/>
                <c:pt idx="0">
                  <c:v>0</c:v>
                </c:pt>
                <c:pt idx="1">
                  <c:v>0.27089999999999997</c:v>
                </c:pt>
                <c:pt idx="2">
                  <c:v>0.55000000000000004</c:v>
                </c:pt>
              </c:numCache>
            </c:numRef>
          </c:val>
          <c:extLst>
            <c:ext xmlns:c16="http://schemas.microsoft.com/office/drawing/2014/chart" uri="{C3380CC4-5D6E-409C-BE32-E72D297353CC}">
              <c16:uniqueId val="{00000000-C63C-4E35-A0E7-3CAAD8077C20}"/>
            </c:ext>
          </c:extLst>
        </c:ser>
        <c:dLbls>
          <c:showLegendKey val="0"/>
          <c:showVal val="0"/>
          <c:showCatName val="0"/>
          <c:showSerName val="0"/>
          <c:showPercent val="0"/>
          <c:showBubbleSize val="0"/>
        </c:dLbls>
        <c:gapWidth val="150"/>
        <c:axId val="334499552"/>
        <c:axId val="410077728"/>
      </c:barChart>
      <c:lineChart>
        <c:grouping val="standard"/>
        <c:varyColors val="0"/>
        <c:ser>
          <c:idx val="1"/>
          <c:order val="1"/>
          <c:tx>
            <c:strRef>
              <c:f>'IN-PEI-SEG-002'!$D$30</c:f>
              <c:strCache>
                <c:ptCount val="1"/>
                <c:pt idx="0">
                  <c:v>Resultado Meta Vigencia</c:v>
                </c:pt>
              </c:strCache>
            </c:strRef>
          </c:tx>
          <c:marker>
            <c:symbol val="none"/>
          </c:marker>
          <c:cat>
            <c:strRef>
              <c:f>'IN-PEI-SEG-002'!$B$31:$B$42</c:f>
              <c:strCache>
                <c:ptCount val="5"/>
                <c:pt idx="0">
                  <c:v>Marzo</c:v>
                </c:pt>
                <c:pt idx="1">
                  <c:v>Junio</c:v>
                </c:pt>
                <c:pt idx="2">
                  <c:v>Septiembre</c:v>
                </c:pt>
                <c:pt idx="3">
                  <c:v>Diciembre</c:v>
                </c:pt>
                <c:pt idx="4">
                  <c:v>* 85,9% anual equivale al 33% de la vigencia en comparacion del Trienio</c:v>
                </c:pt>
              </c:strCache>
            </c:strRef>
          </c:cat>
          <c:val>
            <c:numRef>
              <c:f>'IN-PEI-SEG-002'!$D$31:$D$34</c:f>
              <c:numCache>
                <c:formatCode>0.0%</c:formatCode>
                <c:ptCount val="4"/>
                <c:pt idx="0">
                  <c:v>0.85899999999999999</c:v>
                </c:pt>
                <c:pt idx="1">
                  <c:v>0.85899999999999999</c:v>
                </c:pt>
                <c:pt idx="2">
                  <c:v>0.85899999999999999</c:v>
                </c:pt>
                <c:pt idx="3">
                  <c:v>0.85899999999999999</c:v>
                </c:pt>
              </c:numCache>
            </c:numRef>
          </c:val>
          <c:smooth val="0"/>
          <c:extLst>
            <c:ext xmlns:c16="http://schemas.microsoft.com/office/drawing/2014/chart" uri="{C3380CC4-5D6E-409C-BE32-E72D297353CC}">
              <c16:uniqueId val="{00000001-C63C-4E35-A0E7-3CAAD8077C20}"/>
            </c:ext>
          </c:extLst>
        </c:ser>
        <c:dLbls>
          <c:showLegendKey val="0"/>
          <c:showVal val="0"/>
          <c:showCatName val="0"/>
          <c:showSerName val="0"/>
          <c:showPercent val="0"/>
          <c:showBubbleSize val="0"/>
        </c:dLbls>
        <c:marker val="1"/>
        <c:smooth val="0"/>
        <c:axId val="334499552"/>
        <c:axId val="410077728"/>
      </c:lineChart>
      <c:catAx>
        <c:axId val="334499552"/>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410077728"/>
        <c:crossesAt val="0"/>
        <c:auto val="1"/>
        <c:lblAlgn val="ctr"/>
        <c:lblOffset val="100"/>
        <c:tickLblSkip val="1"/>
        <c:tickMarkSkip val="1"/>
        <c:noMultiLvlLbl val="0"/>
      </c:catAx>
      <c:valAx>
        <c:axId val="410077728"/>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34499552"/>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533400</xdr:colOff>
      <xdr:row>0</xdr:row>
      <xdr:rowOff>122767</xdr:rowOff>
    </xdr:from>
    <xdr:to>
      <xdr:col>0</xdr:col>
      <xdr:colOff>1851025</xdr:colOff>
      <xdr:row>3</xdr:row>
      <xdr:rowOff>161925</xdr:rowOff>
    </xdr:to>
    <xdr:pic>
      <xdr:nvPicPr>
        <xdr:cNvPr id="2" name="image1.jpg">
          <a:extLst>
            <a:ext uri="{FF2B5EF4-FFF2-40B4-BE49-F238E27FC236}">
              <a16:creationId xmlns:a16="http://schemas.microsoft.com/office/drawing/2014/main" id="{00000000-0008-0000-00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122767"/>
          <a:ext cx="1317625" cy="953558"/>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absoluteAnchor>
    <xdr:pos x="5881551" y="11087916"/>
    <xdr:ext cx="7322819" cy="2965541"/>
    <xdr:graphicFrame macro="">
      <xdr:nvGraphicFramePr>
        <xdr:cNvPr id="2" name="Gráfico 3">
          <a:extLst>
            <a:ext uri="{FF2B5EF4-FFF2-40B4-BE49-F238E27FC236}">
              <a16:creationId xmlns:a16="http://schemas.microsoft.com/office/drawing/2014/main" id="{A102F7CA-BBD2-4499-B10D-B1B0319CCD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1</xdr:col>
      <xdr:colOff>500380</xdr:colOff>
      <xdr:row>0</xdr:row>
      <xdr:rowOff>71120</xdr:rowOff>
    </xdr:from>
    <xdr:ext cx="713205" cy="624840"/>
    <xdr:pic>
      <xdr:nvPicPr>
        <xdr:cNvPr id="3" name="Imagen 22">
          <a:extLst>
            <a:ext uri="{FF2B5EF4-FFF2-40B4-BE49-F238E27FC236}">
              <a16:creationId xmlns:a16="http://schemas.microsoft.com/office/drawing/2014/main" id="{499AEDAD-AE52-4576-B5A8-211515D8C93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3280"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absoluteAnchor>
    <xdr:pos x="6096000" y="11043285"/>
    <xdr:ext cx="6705600" cy="2947035"/>
    <xdr:graphicFrame macro="">
      <xdr:nvGraphicFramePr>
        <xdr:cNvPr id="2" name="Gráfico 3">
          <a:extLst>
            <a:ext uri="{FF2B5EF4-FFF2-40B4-BE49-F238E27FC236}">
              <a16:creationId xmlns:a16="http://schemas.microsoft.com/office/drawing/2014/main" id="{38E4F5EA-3597-4E59-A8D3-664F39F5B6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1</xdr:col>
      <xdr:colOff>500380</xdr:colOff>
      <xdr:row>0</xdr:row>
      <xdr:rowOff>71120</xdr:rowOff>
    </xdr:from>
    <xdr:ext cx="713205" cy="624840"/>
    <xdr:pic>
      <xdr:nvPicPr>
        <xdr:cNvPr id="3" name="Imagen 22">
          <a:extLst>
            <a:ext uri="{FF2B5EF4-FFF2-40B4-BE49-F238E27FC236}">
              <a16:creationId xmlns:a16="http://schemas.microsoft.com/office/drawing/2014/main" id="{A12E3ACC-16DD-489E-BDD5-2F96D0F37A7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3280"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3</xdr:col>
      <xdr:colOff>19050</xdr:colOff>
      <xdr:row>63</xdr:row>
      <xdr:rowOff>352425</xdr:rowOff>
    </xdr:from>
    <xdr:to>
      <xdr:col>3</xdr:col>
      <xdr:colOff>323850</xdr:colOff>
      <xdr:row>64</xdr:row>
      <xdr:rowOff>276225</xdr:rowOff>
    </xdr:to>
    <xdr:sp macro="" textlink="">
      <xdr:nvSpPr>
        <xdr:cNvPr id="2" name="AutoShape 41" descr="8.2 - Diversificar, innovar y mejorar la productividad económica">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5448300" y="38652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64</xdr:row>
      <xdr:rowOff>352425</xdr:rowOff>
    </xdr:from>
    <xdr:to>
      <xdr:col>3</xdr:col>
      <xdr:colOff>323850</xdr:colOff>
      <xdr:row>65</xdr:row>
      <xdr:rowOff>219075</xdr:rowOff>
    </xdr:to>
    <xdr:sp macro="" textlink="">
      <xdr:nvSpPr>
        <xdr:cNvPr id="3" name="AutoShape 42" descr="8.3 - Promover políticas para apoyar la creación de empleo y el crecimiento de las empresas">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5448300" y="39604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65</xdr:row>
      <xdr:rowOff>361950</xdr:rowOff>
    </xdr:from>
    <xdr:to>
      <xdr:col>3</xdr:col>
      <xdr:colOff>323850</xdr:colOff>
      <xdr:row>66</xdr:row>
      <xdr:rowOff>9525</xdr:rowOff>
    </xdr:to>
    <xdr:sp macro="" textlink="">
      <xdr:nvSpPr>
        <xdr:cNvPr id="4" name="AutoShape 43" descr="8.4 - Mejorar la eficiencia de los recursos en el consumo y la producción">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5448300" y="402717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66</xdr:row>
      <xdr:rowOff>152400</xdr:rowOff>
    </xdr:from>
    <xdr:to>
      <xdr:col>3</xdr:col>
      <xdr:colOff>323850</xdr:colOff>
      <xdr:row>67</xdr:row>
      <xdr:rowOff>19050</xdr:rowOff>
    </xdr:to>
    <xdr:sp macro="" textlink="">
      <xdr:nvSpPr>
        <xdr:cNvPr id="5" name="AutoShape 44" descr="8.5 - Trabajo decente e igualdad de remuneración">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5448300" y="40938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67</xdr:row>
      <xdr:rowOff>161925</xdr:rowOff>
    </xdr:from>
    <xdr:to>
      <xdr:col>3</xdr:col>
      <xdr:colOff>323850</xdr:colOff>
      <xdr:row>67</xdr:row>
      <xdr:rowOff>466725</xdr:rowOff>
    </xdr:to>
    <xdr:sp macro="" textlink="">
      <xdr:nvSpPr>
        <xdr:cNvPr id="6" name="AutoShape 45" descr="8.6 - Reducir el desempleo juvenil">
          <a:extLst>
            <a:ext uri="{FF2B5EF4-FFF2-40B4-BE49-F238E27FC236}">
              <a16:creationId xmlns:a16="http://schemas.microsoft.com/office/drawing/2014/main" id="{00000000-0008-0000-0300-000006000000}"/>
            </a:ext>
          </a:extLst>
        </xdr:cNvPr>
        <xdr:cNvSpPr>
          <a:spLocks noChangeAspect="1" noChangeArrowheads="1"/>
        </xdr:cNvSpPr>
      </xdr:nvSpPr>
      <xdr:spPr bwMode="auto">
        <a:xfrm>
          <a:off x="5448300" y="416052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68</xdr:row>
      <xdr:rowOff>390525</xdr:rowOff>
    </xdr:from>
    <xdr:to>
      <xdr:col>3</xdr:col>
      <xdr:colOff>323850</xdr:colOff>
      <xdr:row>69</xdr:row>
      <xdr:rowOff>304800</xdr:rowOff>
    </xdr:to>
    <xdr:sp macro="" textlink="">
      <xdr:nvSpPr>
        <xdr:cNvPr id="7" name="AutoShape 46" descr="8.7 - Poner fin a la esclavitud moderna, la trata y el trabajo infantil">
          <a:extLst>
            <a:ext uri="{FF2B5EF4-FFF2-40B4-BE49-F238E27FC236}">
              <a16:creationId xmlns:a16="http://schemas.microsoft.com/office/drawing/2014/main" id="{00000000-0008-0000-0300-000007000000}"/>
            </a:ext>
          </a:extLst>
        </xdr:cNvPr>
        <xdr:cNvSpPr>
          <a:spLocks noChangeAspect="1" noChangeArrowheads="1"/>
        </xdr:cNvSpPr>
      </xdr:nvSpPr>
      <xdr:spPr bwMode="auto">
        <a:xfrm>
          <a:off x="5448300" y="42271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69</xdr:row>
      <xdr:rowOff>390525</xdr:rowOff>
    </xdr:from>
    <xdr:to>
      <xdr:col>3</xdr:col>
      <xdr:colOff>323850</xdr:colOff>
      <xdr:row>69</xdr:row>
      <xdr:rowOff>695325</xdr:rowOff>
    </xdr:to>
    <xdr:sp macro="" textlink="">
      <xdr:nvSpPr>
        <xdr:cNvPr id="8" name="AutoShape 47" descr="8.8 - Derechos laborales universales y entornos de trabajo seguros ">
          <a:extLst>
            <a:ext uri="{FF2B5EF4-FFF2-40B4-BE49-F238E27FC236}">
              <a16:creationId xmlns:a16="http://schemas.microsoft.com/office/drawing/2014/main" id="{00000000-0008-0000-0300-000008000000}"/>
            </a:ext>
          </a:extLst>
        </xdr:cNvPr>
        <xdr:cNvSpPr>
          <a:spLocks noChangeAspect="1" noChangeArrowheads="1"/>
        </xdr:cNvSpPr>
      </xdr:nvSpPr>
      <xdr:spPr bwMode="auto">
        <a:xfrm>
          <a:off x="5448300" y="427101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70</xdr:row>
      <xdr:rowOff>400050</xdr:rowOff>
    </xdr:from>
    <xdr:to>
      <xdr:col>3</xdr:col>
      <xdr:colOff>323850</xdr:colOff>
      <xdr:row>71</xdr:row>
      <xdr:rowOff>133350</xdr:rowOff>
    </xdr:to>
    <xdr:sp macro="" textlink="">
      <xdr:nvSpPr>
        <xdr:cNvPr id="9" name="AutoShape 48" descr="8.9 - Promover Turismo Sostenible y Beneficioso">
          <a:extLst>
            <a:ext uri="{FF2B5EF4-FFF2-40B4-BE49-F238E27FC236}">
              <a16:creationId xmlns:a16="http://schemas.microsoft.com/office/drawing/2014/main" id="{00000000-0008-0000-0300-000009000000}"/>
            </a:ext>
          </a:extLst>
        </xdr:cNvPr>
        <xdr:cNvSpPr>
          <a:spLocks noChangeAspect="1" noChangeArrowheads="1"/>
        </xdr:cNvSpPr>
      </xdr:nvSpPr>
      <xdr:spPr bwMode="auto">
        <a:xfrm>
          <a:off x="5448300" y="433768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71</xdr:row>
      <xdr:rowOff>409575</xdr:rowOff>
    </xdr:from>
    <xdr:to>
      <xdr:col>3</xdr:col>
      <xdr:colOff>323850</xdr:colOff>
      <xdr:row>72</xdr:row>
      <xdr:rowOff>276225</xdr:rowOff>
    </xdr:to>
    <xdr:sp macro="" textlink="">
      <xdr:nvSpPr>
        <xdr:cNvPr id="10" name="AutoShape 49" descr="8.10 - Acceso universal a servicios bancarios, de seguros y financieros">
          <a:extLst>
            <a:ext uri="{FF2B5EF4-FFF2-40B4-BE49-F238E27FC236}">
              <a16:creationId xmlns:a16="http://schemas.microsoft.com/office/drawing/2014/main" id="{00000000-0008-0000-0300-00000A000000}"/>
            </a:ext>
          </a:extLst>
        </xdr:cNvPr>
        <xdr:cNvSpPr>
          <a:spLocks noChangeAspect="1" noChangeArrowheads="1"/>
        </xdr:cNvSpPr>
      </xdr:nvSpPr>
      <xdr:spPr bwMode="auto">
        <a:xfrm>
          <a:off x="5448300" y="440436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1" name="AutoShape 50" descr="8.a - Aumentar la ayuda para el comercio a los países en desarrollo">
          <a:extLst>
            <a:ext uri="{FF2B5EF4-FFF2-40B4-BE49-F238E27FC236}">
              <a16:creationId xmlns:a16="http://schemas.microsoft.com/office/drawing/2014/main" id="{00000000-0008-0000-0300-00000B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2" name="AutoShape 51" descr="8.b - Desarrollar una Estrategia Global de Empleo Juvenil">
          <a:extLst>
            <a:ext uri="{FF2B5EF4-FFF2-40B4-BE49-F238E27FC236}">
              <a16:creationId xmlns:a16="http://schemas.microsoft.com/office/drawing/2014/main" id="{00000000-0008-0000-0300-00000C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JA%20DE%20VIDA%20Y%20MONITOREO%20DE%20INDICADORES%20ESTRATEGICOS%20%20SYC%20III%20TRIMESTRE%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B1" t="str">
            <v>Eficacia</v>
          </cell>
          <cell r="D1" t="str">
            <v>Mensual</v>
          </cell>
        </row>
        <row r="2">
          <cell r="D2" t="str">
            <v>Trimestral</v>
          </cell>
        </row>
        <row r="3">
          <cell r="D3" t="str">
            <v>Semestral</v>
          </cell>
        </row>
        <row r="4">
          <cell r="D4" t="str">
            <v>Anual</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IN-PEI-SEG-001"/>
      <sheetName val="IN-PEI-SEG-002"/>
      <sheetName val="lista"/>
    </sheetNames>
    <sheetDataSet>
      <sheetData sheetId="0"/>
      <sheetData sheetId="1">
        <row r="30">
          <cell r="C30" t="str">
            <v>Resultado monitoreo</v>
          </cell>
          <cell r="D30" t="str">
            <v>Meta Vigencia</v>
          </cell>
        </row>
        <row r="31">
          <cell r="B31" t="str">
            <v>Marzo</v>
          </cell>
          <cell r="C31">
            <v>1</v>
          </cell>
          <cell r="D31">
            <v>1</v>
          </cell>
        </row>
        <row r="32">
          <cell r="B32" t="str">
            <v>Junio</v>
          </cell>
          <cell r="C32">
            <v>1</v>
          </cell>
        </row>
        <row r="33">
          <cell r="B33" t="str">
            <v>Septiembre</v>
          </cell>
          <cell r="C33">
            <v>1</v>
          </cell>
        </row>
        <row r="34">
          <cell r="B34" t="str">
            <v>Diciembre</v>
          </cell>
        </row>
        <row r="35">
          <cell r="B35" t="str">
            <v>* 100% anual equivale al 33% de la vigencia en comparación del Trienio</v>
          </cell>
        </row>
      </sheetData>
      <sheetData sheetId="2">
        <row r="30">
          <cell r="C30" t="str">
            <v>Resultado monitoreo</v>
          </cell>
          <cell r="D30" t="str">
            <v>Resultado Meta Vigencia</v>
          </cell>
        </row>
        <row r="31">
          <cell r="B31" t="str">
            <v>Marzo</v>
          </cell>
          <cell r="C31">
            <v>0</v>
          </cell>
          <cell r="D31">
            <v>0.85899999999999999</v>
          </cell>
        </row>
        <row r="32">
          <cell r="B32" t="str">
            <v>Junio</v>
          </cell>
          <cell r="C32">
            <v>0.27089999999999997</v>
          </cell>
          <cell r="D32">
            <v>0.85899999999999999</v>
          </cell>
        </row>
        <row r="33">
          <cell r="B33" t="str">
            <v>Septiembre</v>
          </cell>
          <cell r="C33">
            <v>0.55000000000000004</v>
          </cell>
          <cell r="D33">
            <v>0.85899999999999999</v>
          </cell>
        </row>
        <row r="34">
          <cell r="B34" t="str">
            <v>Diciembre</v>
          </cell>
          <cell r="D34">
            <v>0.85899999999999999</v>
          </cell>
        </row>
        <row r="35">
          <cell r="B35" t="str">
            <v>* 85,9% anual equivale al 33% de la vigencia en comparacion del Trienio</v>
          </cell>
        </row>
      </sheetData>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50"/>
  <sheetViews>
    <sheetView tabSelected="1" zoomScale="50" zoomScaleNormal="50" workbookViewId="0">
      <selection activeCell="F34" sqref="F34:F37"/>
    </sheetView>
  </sheetViews>
  <sheetFormatPr baseColWidth="10" defaultColWidth="11.42578125" defaultRowHeight="15"/>
  <cols>
    <col min="1" max="1" width="34" style="1" customWidth="1"/>
    <col min="2" max="2" width="27.140625" style="1" customWidth="1"/>
    <col min="3" max="3" width="38.42578125" style="1" customWidth="1"/>
    <col min="4" max="4" width="46.42578125" style="1" customWidth="1"/>
    <col min="5" max="9" width="53.42578125" style="1" customWidth="1"/>
    <col min="10" max="10" width="43.42578125" style="1" customWidth="1"/>
    <col min="11" max="11" width="39.42578125" style="1" customWidth="1"/>
    <col min="12" max="12" width="35.42578125" style="1" customWidth="1"/>
    <col min="13" max="13" width="25" style="1" customWidth="1"/>
    <col min="14" max="14" width="11.42578125" style="1"/>
    <col min="15" max="15" width="11.42578125" style="1" bestFit="1" customWidth="1"/>
    <col min="16" max="38" width="11.42578125" style="1"/>
    <col min="39" max="39" width="22.7109375" style="1" customWidth="1"/>
    <col min="40" max="40" width="38.85546875" style="1" customWidth="1"/>
    <col min="41" max="41" width="95.5703125" style="115" customWidth="1"/>
    <col min="42" max="42" width="139.42578125" style="115" customWidth="1"/>
    <col min="43" max="43" width="44.85546875" style="1" customWidth="1"/>
    <col min="44" max="44" width="22.42578125" style="1" customWidth="1"/>
    <col min="45" max="45" width="27.42578125" style="1" customWidth="1"/>
    <col min="46" max="16384" width="11.42578125" style="1"/>
  </cols>
  <sheetData>
    <row r="1" spans="1:49" ht="24" customHeight="1">
      <c r="A1" s="147"/>
      <c r="B1" s="139" t="s">
        <v>0</v>
      </c>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c r="AL1" s="140"/>
      <c r="AM1" s="140"/>
      <c r="AN1" s="140"/>
      <c r="AO1" s="140"/>
      <c r="AP1" s="140"/>
      <c r="AQ1" s="140"/>
      <c r="AR1" s="5" t="s">
        <v>1</v>
      </c>
      <c r="AS1" s="27" t="s">
        <v>2</v>
      </c>
      <c r="AT1" s="6"/>
      <c r="AU1" s="6"/>
      <c r="AV1" s="6"/>
      <c r="AW1" s="6"/>
    </row>
    <row r="2" spans="1:49" ht="24" customHeight="1">
      <c r="A2" s="148"/>
      <c r="B2" s="141"/>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5" t="s">
        <v>3</v>
      </c>
      <c r="AS2" s="27">
        <v>14</v>
      </c>
      <c r="AT2" s="6"/>
      <c r="AU2" s="6"/>
      <c r="AV2" s="6"/>
      <c r="AW2" s="6"/>
    </row>
    <row r="3" spans="1:49" ht="24" customHeight="1">
      <c r="A3" s="148"/>
      <c r="B3" s="143" t="s">
        <v>4</v>
      </c>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5" t="s">
        <v>5</v>
      </c>
      <c r="AS3" s="27" t="s">
        <v>6</v>
      </c>
      <c r="AT3" s="6"/>
      <c r="AU3" s="6"/>
      <c r="AV3" s="6"/>
      <c r="AW3" s="6"/>
    </row>
    <row r="4" spans="1:49" ht="24" customHeight="1">
      <c r="A4" s="149"/>
      <c r="B4" s="145"/>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146"/>
      <c r="AK4" s="146"/>
      <c r="AL4" s="146"/>
      <c r="AM4" s="146"/>
      <c r="AN4" s="146"/>
      <c r="AO4" s="146"/>
      <c r="AP4" s="146"/>
      <c r="AQ4" s="146"/>
      <c r="AR4" s="7" t="s">
        <v>7</v>
      </c>
      <c r="AS4" s="28">
        <v>44728</v>
      </c>
      <c r="AT4" s="6"/>
      <c r="AU4" s="6"/>
      <c r="AV4" s="6"/>
      <c r="AW4" s="6"/>
    </row>
    <row r="5" spans="1:49">
      <c r="A5" s="8"/>
      <c r="B5" s="8"/>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5"/>
      <c r="AP5" s="95"/>
      <c r="AQ5" s="9"/>
      <c r="AR5" s="10"/>
      <c r="AS5" s="10"/>
      <c r="AT5" s="6"/>
      <c r="AU5" s="6"/>
      <c r="AV5" s="6"/>
      <c r="AW5" s="6"/>
    </row>
    <row r="6" spans="1:49">
      <c r="A6" s="11"/>
      <c r="B6" s="11"/>
      <c r="C6" s="11"/>
      <c r="D6" s="11"/>
      <c r="E6" s="11"/>
      <c r="F6" s="11"/>
      <c r="G6" s="11"/>
      <c r="H6" s="11"/>
      <c r="I6" s="11"/>
      <c r="J6" s="11"/>
      <c r="K6" s="11"/>
      <c r="L6" s="11"/>
      <c r="M6" s="11"/>
      <c r="N6" s="11"/>
      <c r="O6" s="11"/>
      <c r="P6" s="11"/>
      <c r="Q6" s="11"/>
      <c r="R6" s="11"/>
      <c r="S6" s="6"/>
      <c r="T6" s="6"/>
      <c r="U6" s="6"/>
      <c r="V6" s="6"/>
      <c r="W6" s="6"/>
      <c r="X6" s="6"/>
      <c r="Y6" s="6"/>
      <c r="Z6" s="6"/>
      <c r="AA6" s="6"/>
      <c r="AB6" s="6"/>
      <c r="AC6" s="6"/>
      <c r="AD6" s="6"/>
      <c r="AE6" s="6"/>
      <c r="AF6" s="6"/>
      <c r="AG6" s="6"/>
      <c r="AH6" s="6"/>
      <c r="AI6" s="6"/>
      <c r="AJ6" s="6"/>
      <c r="AK6" s="6"/>
      <c r="AL6" s="12"/>
      <c r="AM6" s="12"/>
      <c r="AN6" s="12"/>
      <c r="AO6" s="96"/>
      <c r="AP6" s="96"/>
      <c r="AQ6" s="12"/>
      <c r="AR6" s="12"/>
      <c r="AS6" s="6"/>
      <c r="AT6" s="6"/>
      <c r="AU6" s="6"/>
      <c r="AV6" s="6"/>
      <c r="AW6" s="6"/>
    </row>
    <row r="7" spans="1:49">
      <c r="A7" s="13" t="s">
        <v>8</v>
      </c>
      <c r="B7" s="14"/>
      <c r="C7" s="41">
        <v>44861</v>
      </c>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97"/>
      <c r="AP7" s="97"/>
      <c r="AQ7" s="6"/>
      <c r="AR7" s="6"/>
      <c r="AS7" s="6"/>
      <c r="AT7" s="6"/>
      <c r="AU7" s="6"/>
      <c r="AV7" s="6"/>
      <c r="AW7" s="6"/>
    </row>
    <row r="8" spans="1:49">
      <c r="A8" s="15"/>
      <c r="B8" s="11"/>
      <c r="C8" s="12"/>
      <c r="D8" s="16"/>
      <c r="E8" s="16"/>
      <c r="F8" s="16"/>
      <c r="G8" s="16"/>
      <c r="H8" s="16"/>
      <c r="I8" s="1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97"/>
      <c r="AP8" s="97"/>
      <c r="AQ8" s="6"/>
      <c r="AR8" s="6"/>
      <c r="AS8" s="6"/>
      <c r="AT8" s="6"/>
      <c r="AU8" s="6"/>
      <c r="AV8" s="6"/>
      <c r="AW8" s="6"/>
    </row>
    <row r="9" spans="1:49">
      <c r="A9" s="17" t="s">
        <v>9</v>
      </c>
      <c r="B9" s="11"/>
      <c r="C9" s="42">
        <v>2022</v>
      </c>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97"/>
      <c r="AP9" s="97"/>
      <c r="AQ9" s="6"/>
      <c r="AR9" s="6"/>
      <c r="AS9" s="6"/>
      <c r="AT9" s="6"/>
      <c r="AU9" s="6"/>
      <c r="AV9" s="6"/>
      <c r="AW9" s="6"/>
    </row>
    <row r="10" spans="1:49">
      <c r="A10" s="15"/>
      <c r="B10" s="11"/>
      <c r="C10" s="12"/>
      <c r="D10" s="16"/>
      <c r="E10" s="16"/>
      <c r="F10" s="16"/>
      <c r="G10" s="16"/>
      <c r="H10" s="16"/>
      <c r="I10" s="1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97"/>
      <c r="AP10" s="97"/>
      <c r="AQ10" s="6"/>
      <c r="AR10" s="6"/>
      <c r="AS10" s="6"/>
      <c r="AT10" s="6"/>
      <c r="AU10" s="6"/>
      <c r="AV10" s="6"/>
      <c r="AW10" s="6"/>
    </row>
    <row r="11" spans="1:49">
      <c r="A11" s="17" t="s">
        <v>10</v>
      </c>
      <c r="B11" s="14"/>
      <c r="C11" s="42" t="s">
        <v>11</v>
      </c>
      <c r="D11" s="16"/>
      <c r="E11" s="16"/>
      <c r="F11" s="16"/>
      <c r="G11" s="16"/>
      <c r="H11" s="16"/>
      <c r="I11" s="1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97"/>
      <c r="AP11" s="97"/>
      <c r="AQ11" s="6"/>
      <c r="AR11" s="6"/>
      <c r="AS11" s="6"/>
      <c r="AT11" s="6"/>
      <c r="AU11" s="6"/>
      <c r="AV11" s="6"/>
      <c r="AW11" s="6"/>
    </row>
    <row r="12" spans="1:49">
      <c r="A12" s="15"/>
      <c r="B12" s="11"/>
      <c r="C12" s="12"/>
      <c r="D12" s="16"/>
      <c r="E12" s="16"/>
      <c r="F12" s="16"/>
      <c r="G12" s="16"/>
      <c r="H12" s="16"/>
      <c r="I12" s="1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97"/>
      <c r="AP12" s="97"/>
      <c r="AQ12" s="6"/>
      <c r="AR12" s="6"/>
      <c r="AS12" s="6"/>
      <c r="AT12" s="6"/>
      <c r="AU12" s="6"/>
      <c r="AV12" s="6"/>
      <c r="AW12" s="6"/>
    </row>
    <row r="13" spans="1:49">
      <c r="A13" s="13" t="s">
        <v>12</v>
      </c>
      <c r="B13" s="11"/>
      <c r="C13" s="42" t="s">
        <v>13</v>
      </c>
      <c r="D13" s="16"/>
      <c r="E13" s="16"/>
      <c r="F13" s="16"/>
      <c r="G13" s="16"/>
      <c r="H13" s="16"/>
      <c r="I13" s="1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97"/>
      <c r="AP13" s="97"/>
      <c r="AQ13" s="6"/>
      <c r="AR13" s="6"/>
      <c r="AS13" s="6"/>
      <c r="AT13" s="6"/>
      <c r="AU13" s="6"/>
      <c r="AV13" s="6"/>
      <c r="AW13" s="6"/>
    </row>
    <row r="14" spans="1:49">
      <c r="A14" s="15"/>
      <c r="B14" s="11"/>
      <c r="C14" s="12"/>
      <c r="D14" s="16"/>
      <c r="E14" s="16"/>
      <c r="F14" s="16"/>
      <c r="G14" s="16"/>
      <c r="H14" s="16"/>
      <c r="I14" s="1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97"/>
      <c r="AP14" s="97"/>
      <c r="AQ14" s="6"/>
      <c r="AR14" s="6"/>
      <c r="AS14" s="6"/>
      <c r="AT14" s="6"/>
      <c r="AU14" s="6"/>
      <c r="AV14" s="6"/>
      <c r="AW14" s="6"/>
    </row>
    <row r="15" spans="1:49">
      <c r="A15" s="13" t="s">
        <v>14</v>
      </c>
      <c r="B15" s="14"/>
      <c r="C15" s="42" t="s">
        <v>15</v>
      </c>
      <c r="D15" s="16"/>
      <c r="E15" s="16"/>
      <c r="F15" s="16"/>
      <c r="G15" s="16"/>
      <c r="H15" s="16"/>
      <c r="I15" s="1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97"/>
      <c r="AP15" s="97"/>
      <c r="AQ15" s="6"/>
      <c r="AR15" s="6"/>
      <c r="AS15" s="6"/>
      <c r="AT15" s="6"/>
      <c r="AU15" s="6"/>
      <c r="AV15" s="6"/>
      <c r="AW15" s="6"/>
    </row>
    <row r="16" spans="1:49">
      <c r="A16" s="6"/>
      <c r="B16" s="6"/>
      <c r="C16" s="43"/>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97"/>
      <c r="AP16" s="97"/>
      <c r="AQ16" s="6"/>
      <c r="AR16" s="6"/>
      <c r="AS16" s="6"/>
      <c r="AT16" s="6"/>
      <c r="AU16" s="6"/>
      <c r="AV16" s="6"/>
      <c r="AW16" s="6"/>
    </row>
    <row r="17" spans="1:49" ht="28.5">
      <c r="A17" s="26" t="s">
        <v>16</v>
      </c>
      <c r="B17"/>
      <c r="C17" s="42" t="s">
        <v>17</v>
      </c>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97"/>
      <c r="AP17" s="97"/>
      <c r="AQ17" s="6"/>
      <c r="AR17" s="6"/>
      <c r="AS17" s="6"/>
      <c r="AT17" s="6"/>
      <c r="AU17" s="6"/>
      <c r="AV17" s="6"/>
      <c r="AW17" s="6"/>
    </row>
    <row r="18" spans="1:49" ht="16.5">
      <c r="A18" s="16"/>
      <c r="B18" s="16"/>
      <c r="C18" s="16"/>
      <c r="D18" s="16"/>
      <c r="E18" s="16"/>
      <c r="F18" s="16"/>
      <c r="G18" s="16"/>
      <c r="H18" s="16"/>
      <c r="I18" s="16"/>
      <c r="J18" s="16"/>
      <c r="K18" s="16"/>
      <c r="L18" s="18"/>
      <c r="M18" s="16"/>
      <c r="N18" s="16"/>
      <c r="O18" s="16"/>
      <c r="P18" s="16"/>
      <c r="Q18" s="16"/>
      <c r="R18" s="16"/>
      <c r="S18" s="16"/>
      <c r="T18" s="16"/>
      <c r="U18" s="18"/>
      <c r="V18" s="19"/>
      <c r="W18" s="20"/>
      <c r="X18" s="19"/>
      <c r="Y18" s="19"/>
      <c r="Z18" s="19"/>
      <c r="AA18" s="19"/>
      <c r="AB18" s="19"/>
      <c r="AC18" s="21"/>
      <c r="AD18" s="19"/>
      <c r="AE18" s="19"/>
      <c r="AF18" s="19"/>
      <c r="AG18" s="3"/>
      <c r="AH18" s="3"/>
      <c r="AI18" s="3"/>
      <c r="AJ18" s="3"/>
      <c r="AK18" s="3"/>
      <c r="AL18" s="19"/>
      <c r="AM18" s="19"/>
      <c r="AN18" s="19"/>
      <c r="AO18" s="98"/>
      <c r="AP18" s="98"/>
      <c r="AQ18" s="19"/>
      <c r="AR18" s="19"/>
      <c r="AS18" s="19"/>
      <c r="AT18" s="6"/>
      <c r="AU18" s="6"/>
      <c r="AV18" s="6"/>
      <c r="AW18" s="6"/>
    </row>
    <row r="19" spans="1:49" ht="64.5" customHeight="1">
      <c r="A19" s="198" t="s">
        <v>18</v>
      </c>
      <c r="B19" s="198"/>
      <c r="C19" s="198"/>
      <c r="D19" s="198"/>
      <c r="E19" s="198"/>
      <c r="F19" s="198"/>
      <c r="G19" s="198"/>
      <c r="H19" s="198"/>
      <c r="I19" s="198"/>
      <c r="J19" s="198"/>
      <c r="K19" s="198"/>
      <c r="L19" s="198"/>
      <c r="M19" s="198"/>
      <c r="N19" s="198"/>
      <c r="O19" s="198"/>
      <c r="P19" s="198"/>
      <c r="Q19" s="198"/>
      <c r="R19" s="198"/>
      <c r="S19" s="198"/>
      <c r="T19" s="198"/>
      <c r="U19" s="198"/>
      <c r="V19" s="198"/>
      <c r="W19" s="198"/>
      <c r="X19" s="198"/>
      <c r="Y19" s="198"/>
      <c r="Z19" s="198"/>
      <c r="AA19" s="198"/>
      <c r="AB19" s="198"/>
      <c r="AC19" s="198"/>
      <c r="AD19" s="198"/>
      <c r="AE19" s="198"/>
      <c r="AF19" s="198"/>
      <c r="AG19" s="198"/>
      <c r="AH19" s="198"/>
      <c r="AI19" s="198"/>
      <c r="AJ19" s="198"/>
      <c r="AK19" s="198"/>
      <c r="AL19" s="198"/>
      <c r="AM19" s="198"/>
      <c r="AN19" s="198"/>
      <c r="AO19" s="198"/>
      <c r="AP19" s="198"/>
      <c r="AQ19" s="198"/>
      <c r="AR19" s="198"/>
      <c r="AS19" s="198"/>
      <c r="AT19" s="6"/>
      <c r="AU19" s="6"/>
      <c r="AV19" s="6"/>
      <c r="AW19" s="6"/>
    </row>
    <row r="20" spans="1:49">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97"/>
      <c r="AP20" s="97"/>
      <c r="AQ20" s="6"/>
      <c r="AR20" s="6"/>
      <c r="AS20" s="6"/>
      <c r="AT20" s="6"/>
      <c r="AU20" s="6"/>
      <c r="AV20" s="6"/>
      <c r="AW20" s="6"/>
    </row>
    <row r="21" spans="1:49">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97"/>
      <c r="AP21" s="97"/>
      <c r="AQ21" s="6"/>
      <c r="AR21" s="6"/>
      <c r="AS21" s="6"/>
      <c r="AT21" s="6"/>
      <c r="AU21" s="6"/>
      <c r="AV21" s="6"/>
      <c r="AW21" s="6"/>
    </row>
    <row r="22" spans="1:49" ht="18.75" thickBot="1">
      <c r="A22" s="331" t="s">
        <v>19</v>
      </c>
      <c r="B22" s="332"/>
      <c r="C22" s="332"/>
      <c r="D22" s="332"/>
      <c r="E22" s="332"/>
      <c r="F22" s="332"/>
      <c r="G22" s="332"/>
      <c r="H22" s="332"/>
      <c r="I22" s="332"/>
      <c r="J22" s="332"/>
      <c r="K22" s="332"/>
      <c r="L22" s="332"/>
      <c r="M22" s="332"/>
      <c r="N22" s="333" t="s">
        <v>20</v>
      </c>
      <c r="O22" s="334"/>
      <c r="P22" s="334"/>
      <c r="Q22" s="334"/>
      <c r="R22" s="334"/>
      <c r="S22" s="334"/>
      <c r="T22" s="334"/>
      <c r="U22" s="334"/>
      <c r="V22" s="334"/>
      <c r="W22" s="334"/>
      <c r="X22" s="334"/>
      <c r="Y22" s="334"/>
      <c r="Z22" s="334"/>
      <c r="AA22" s="334"/>
      <c r="AB22" s="334"/>
      <c r="AC22" s="334"/>
      <c r="AD22" s="334"/>
      <c r="AE22" s="334"/>
      <c r="AF22" s="334"/>
      <c r="AG22" s="334"/>
      <c r="AH22" s="334"/>
      <c r="AI22" s="334"/>
      <c r="AJ22" s="334"/>
      <c r="AK22" s="334"/>
      <c r="AL22" s="334"/>
      <c r="AM22" s="334"/>
      <c r="AN22" s="335"/>
      <c r="AO22" s="336" t="s">
        <v>21</v>
      </c>
      <c r="AP22" s="336"/>
      <c r="AQ22" s="336"/>
      <c r="AR22" s="336"/>
      <c r="AS22" s="337"/>
      <c r="AT22" s="6"/>
      <c r="AU22" s="6"/>
      <c r="AV22" s="6"/>
      <c r="AW22" s="6"/>
    </row>
    <row r="23" spans="1:49" ht="27.75" customHeight="1" thickBot="1">
      <c r="A23" s="321" t="s">
        <v>22</v>
      </c>
      <c r="B23" s="322"/>
      <c r="C23" s="322"/>
      <c r="D23" s="322"/>
      <c r="E23" s="323"/>
      <c r="F23" s="321" t="s">
        <v>23</v>
      </c>
      <c r="G23" s="322"/>
      <c r="H23" s="322"/>
      <c r="I23" s="322"/>
      <c r="J23" s="322"/>
      <c r="K23" s="322"/>
      <c r="L23" s="322"/>
      <c r="M23" s="323"/>
      <c r="N23" s="330" t="s">
        <v>24</v>
      </c>
      <c r="O23" s="236"/>
      <c r="P23" s="203" t="s">
        <v>25</v>
      </c>
      <c r="Q23" s="236"/>
      <c r="R23" s="203" t="s">
        <v>26</v>
      </c>
      <c r="S23" s="236"/>
      <c r="T23" s="203" t="s">
        <v>27</v>
      </c>
      <c r="U23" s="236"/>
      <c r="V23" s="203" t="s">
        <v>28</v>
      </c>
      <c r="W23" s="236"/>
      <c r="X23" s="203" t="s">
        <v>29</v>
      </c>
      <c r="Y23" s="236"/>
      <c r="Z23" s="203" t="s">
        <v>30</v>
      </c>
      <c r="AA23" s="236"/>
      <c r="AB23" s="203" t="s">
        <v>31</v>
      </c>
      <c r="AC23" s="236"/>
      <c r="AD23" s="203" t="s">
        <v>32</v>
      </c>
      <c r="AE23" s="236"/>
      <c r="AF23" s="203" t="s">
        <v>33</v>
      </c>
      <c r="AG23" s="236"/>
      <c r="AH23" s="203" t="s">
        <v>34</v>
      </c>
      <c r="AI23" s="236"/>
      <c r="AJ23" s="203" t="s">
        <v>35</v>
      </c>
      <c r="AK23" s="236"/>
      <c r="AL23" s="203" t="s">
        <v>36</v>
      </c>
      <c r="AM23" s="236"/>
      <c r="AN23" s="349" t="s">
        <v>37</v>
      </c>
      <c r="AO23" s="338"/>
      <c r="AP23" s="338"/>
      <c r="AQ23" s="339"/>
      <c r="AR23" s="338"/>
      <c r="AS23" s="340"/>
      <c r="AT23" s="6"/>
      <c r="AU23" s="6"/>
      <c r="AV23" s="6"/>
      <c r="AW23" s="6"/>
    </row>
    <row r="24" spans="1:49" ht="48.75" customHeight="1" thickBot="1">
      <c r="A24" s="203" t="s">
        <v>38</v>
      </c>
      <c r="B24" s="203" t="s">
        <v>39</v>
      </c>
      <c r="C24" s="203" t="s">
        <v>40</v>
      </c>
      <c r="D24" s="203" t="s">
        <v>41</v>
      </c>
      <c r="E24" s="203" t="s">
        <v>42</v>
      </c>
      <c r="F24" s="203" t="s">
        <v>43</v>
      </c>
      <c r="G24" s="203" t="s">
        <v>44</v>
      </c>
      <c r="H24" s="152" t="s">
        <v>45</v>
      </c>
      <c r="I24" s="152" t="s">
        <v>46</v>
      </c>
      <c r="J24" s="199" t="s">
        <v>47</v>
      </c>
      <c r="K24" s="199" t="s">
        <v>48</v>
      </c>
      <c r="L24" s="199" t="s">
        <v>49</v>
      </c>
      <c r="M24" s="199" t="s">
        <v>50</v>
      </c>
      <c r="N24" s="204"/>
      <c r="O24" s="238"/>
      <c r="P24" s="204"/>
      <c r="Q24" s="238"/>
      <c r="R24" s="204"/>
      <c r="S24" s="238"/>
      <c r="T24" s="204"/>
      <c r="U24" s="238"/>
      <c r="V24" s="204"/>
      <c r="W24" s="238"/>
      <c r="X24" s="204"/>
      <c r="Y24" s="238"/>
      <c r="Z24" s="204"/>
      <c r="AA24" s="238"/>
      <c r="AB24" s="204"/>
      <c r="AC24" s="238"/>
      <c r="AD24" s="204"/>
      <c r="AE24" s="238"/>
      <c r="AF24" s="204"/>
      <c r="AG24" s="238"/>
      <c r="AH24" s="204" t="s">
        <v>26</v>
      </c>
      <c r="AI24" s="238"/>
      <c r="AJ24" s="204"/>
      <c r="AK24" s="238"/>
      <c r="AL24" s="204" t="s">
        <v>26</v>
      </c>
      <c r="AM24" s="238"/>
      <c r="AN24" s="349"/>
      <c r="AO24" s="341" t="s">
        <v>51</v>
      </c>
      <c r="AP24" s="343" t="s">
        <v>52</v>
      </c>
      <c r="AQ24" s="206" t="s">
        <v>53</v>
      </c>
      <c r="AR24" s="345" t="s">
        <v>54</v>
      </c>
      <c r="AS24" s="347" t="s">
        <v>55</v>
      </c>
      <c r="AT24" s="6"/>
      <c r="AU24" s="6"/>
      <c r="AV24" s="6"/>
      <c r="AW24" s="6"/>
    </row>
    <row r="25" spans="1:49" ht="36.75" customHeight="1" thickBot="1">
      <c r="A25" s="204"/>
      <c r="B25" s="204"/>
      <c r="C25" s="204"/>
      <c r="D25" s="205"/>
      <c r="E25" s="205"/>
      <c r="F25" s="203"/>
      <c r="G25" s="203"/>
      <c r="H25" s="153"/>
      <c r="I25" s="153"/>
      <c r="J25" s="153"/>
      <c r="K25" s="153"/>
      <c r="L25" s="153"/>
      <c r="M25" s="153"/>
      <c r="N25" s="22" t="s">
        <v>56</v>
      </c>
      <c r="O25" s="22" t="s">
        <v>57</v>
      </c>
      <c r="P25" s="22" t="s">
        <v>58</v>
      </c>
      <c r="Q25" s="22" t="s">
        <v>59</v>
      </c>
      <c r="R25" s="22" t="s">
        <v>58</v>
      </c>
      <c r="S25" s="22" t="s">
        <v>59</v>
      </c>
      <c r="T25" s="22" t="s">
        <v>58</v>
      </c>
      <c r="U25" s="22" t="s">
        <v>59</v>
      </c>
      <c r="V25" s="22" t="s">
        <v>58</v>
      </c>
      <c r="W25" s="22" t="s">
        <v>59</v>
      </c>
      <c r="X25" s="22" t="s">
        <v>58</v>
      </c>
      <c r="Y25" s="22" t="s">
        <v>59</v>
      </c>
      <c r="Z25" s="22" t="s">
        <v>58</v>
      </c>
      <c r="AA25" s="22" t="s">
        <v>59</v>
      </c>
      <c r="AB25" s="22" t="s">
        <v>58</v>
      </c>
      <c r="AC25" s="22" t="s">
        <v>59</v>
      </c>
      <c r="AD25" s="22" t="s">
        <v>58</v>
      </c>
      <c r="AE25" s="22" t="s">
        <v>59</v>
      </c>
      <c r="AF25" s="22" t="s">
        <v>58</v>
      </c>
      <c r="AG25" s="22" t="s">
        <v>59</v>
      </c>
      <c r="AH25" s="22" t="s">
        <v>58</v>
      </c>
      <c r="AI25" s="22" t="s">
        <v>59</v>
      </c>
      <c r="AJ25" s="22" t="s">
        <v>58</v>
      </c>
      <c r="AK25" s="22" t="s">
        <v>59</v>
      </c>
      <c r="AL25" s="22" t="s">
        <v>58</v>
      </c>
      <c r="AM25" s="22" t="s">
        <v>59</v>
      </c>
      <c r="AN25" s="350"/>
      <c r="AO25" s="342"/>
      <c r="AP25" s="344"/>
      <c r="AQ25" s="207"/>
      <c r="AR25" s="346"/>
      <c r="AS25" s="348"/>
      <c r="AT25" s="6"/>
      <c r="AU25" s="6"/>
      <c r="AV25" s="6"/>
      <c r="AW25" s="6"/>
    </row>
    <row r="26" spans="1:49" ht="29.25" customHeight="1" thickBot="1">
      <c r="A26" s="294" t="s">
        <v>60</v>
      </c>
      <c r="B26" s="294" t="s">
        <v>61</v>
      </c>
      <c r="C26" s="294" t="s">
        <v>62</v>
      </c>
      <c r="D26" s="166" t="s">
        <v>63</v>
      </c>
      <c r="E26" s="133" t="s">
        <v>64</v>
      </c>
      <c r="F26" s="131" t="s">
        <v>65</v>
      </c>
      <c r="G26" s="208" t="s">
        <v>66</v>
      </c>
      <c r="H26" s="154" t="s">
        <v>67</v>
      </c>
      <c r="I26" s="157" t="s">
        <v>68</v>
      </c>
      <c r="J26" s="324" t="s">
        <v>69</v>
      </c>
      <c r="K26" s="247">
        <v>44562</v>
      </c>
      <c r="L26" s="247">
        <v>44926</v>
      </c>
      <c r="M26" s="327" t="s">
        <v>70</v>
      </c>
      <c r="N26" s="181">
        <v>1</v>
      </c>
      <c r="O26" s="290">
        <f>N26*(P26+R26+T26+V26+X26+Z26+AB26+AD26+AF26+AH26+AJ26+AL26)</f>
        <v>1</v>
      </c>
      <c r="P26" s="310">
        <v>8.3299999999999999E-2</v>
      </c>
      <c r="Q26" s="310">
        <v>8.3299999999999999E-2</v>
      </c>
      <c r="R26" s="310">
        <v>8.3299999999999999E-2</v>
      </c>
      <c r="S26" s="310">
        <v>8.3299999999999999E-2</v>
      </c>
      <c r="T26" s="310">
        <v>8.3299999999999999E-2</v>
      </c>
      <c r="U26" s="310">
        <v>8.3299999999999999E-2</v>
      </c>
      <c r="V26" s="310">
        <v>8.3299999999999999E-2</v>
      </c>
      <c r="W26" s="310">
        <v>8.3299999999999999E-2</v>
      </c>
      <c r="X26" s="310">
        <v>8.3299999999999999E-2</v>
      </c>
      <c r="Y26" s="310">
        <v>8.3299999999999999E-2</v>
      </c>
      <c r="Z26" s="310">
        <v>8.3299999999999999E-2</v>
      </c>
      <c r="AA26" s="310">
        <v>8.3299999999999999E-2</v>
      </c>
      <c r="AB26" s="310">
        <v>8.3299999999999999E-2</v>
      </c>
      <c r="AC26" s="181">
        <v>0.08</v>
      </c>
      <c r="AD26" s="310">
        <v>8.3299999999999999E-2</v>
      </c>
      <c r="AE26" s="181">
        <v>0.08</v>
      </c>
      <c r="AF26" s="310">
        <v>8.3400000000000002E-2</v>
      </c>
      <c r="AG26" s="181">
        <v>0.08</v>
      </c>
      <c r="AH26" s="310">
        <v>8.3400000000000002E-2</v>
      </c>
      <c r="AI26" s="181"/>
      <c r="AJ26" s="310">
        <v>8.3400000000000002E-2</v>
      </c>
      <c r="AK26" s="181"/>
      <c r="AL26" s="310">
        <v>8.3400000000000002E-2</v>
      </c>
      <c r="AM26" s="181"/>
      <c r="AN26" s="312">
        <f>N26*(Q26+S26+U26+W26+Y26+AA26+AC26+AE26+AG26+AI26+AK26+AM26)</f>
        <v>0.7397999999999999</v>
      </c>
      <c r="AO26" s="104" t="s">
        <v>71</v>
      </c>
      <c r="AP26" s="99" t="s">
        <v>72</v>
      </c>
      <c r="AQ26" s="81" t="s">
        <v>73</v>
      </c>
      <c r="AR26" s="82">
        <f>Q26+S26+U26</f>
        <v>0.24990000000000001</v>
      </c>
      <c r="AS26" s="215">
        <f>SUM(AR26:AR29)</f>
        <v>0.73980000000000001</v>
      </c>
      <c r="AT26" s="6"/>
      <c r="AU26" s="6"/>
      <c r="AV26" s="6"/>
      <c r="AW26" s="6"/>
    </row>
    <row r="27" spans="1:49" ht="29.25" customHeight="1" thickBot="1">
      <c r="A27" s="294"/>
      <c r="B27" s="294"/>
      <c r="C27" s="294"/>
      <c r="D27" s="167"/>
      <c r="E27" s="134"/>
      <c r="F27" s="131"/>
      <c r="G27" s="208"/>
      <c r="H27" s="155"/>
      <c r="I27" s="158"/>
      <c r="J27" s="325"/>
      <c r="K27" s="248"/>
      <c r="L27" s="248"/>
      <c r="M27" s="328"/>
      <c r="N27" s="182"/>
      <c r="O27" s="291"/>
      <c r="P27" s="311"/>
      <c r="Q27" s="311"/>
      <c r="R27" s="311"/>
      <c r="S27" s="311"/>
      <c r="T27" s="311"/>
      <c r="U27" s="311"/>
      <c r="V27" s="311"/>
      <c r="W27" s="311"/>
      <c r="X27" s="311"/>
      <c r="Y27" s="311"/>
      <c r="Z27" s="311"/>
      <c r="AA27" s="311"/>
      <c r="AB27" s="311"/>
      <c r="AC27" s="182"/>
      <c r="AD27" s="311"/>
      <c r="AE27" s="182"/>
      <c r="AF27" s="311"/>
      <c r="AG27" s="182"/>
      <c r="AH27" s="311"/>
      <c r="AI27" s="182"/>
      <c r="AJ27" s="311"/>
      <c r="AK27" s="182"/>
      <c r="AL27" s="311"/>
      <c r="AM27" s="182"/>
      <c r="AN27" s="313"/>
      <c r="AO27" s="101" t="s">
        <v>74</v>
      </c>
      <c r="AP27" s="100" t="s">
        <v>75</v>
      </c>
      <c r="AQ27" s="81" t="s">
        <v>73</v>
      </c>
      <c r="AR27" s="83">
        <f>W26+Y26+AA26</f>
        <v>0.24990000000000001</v>
      </c>
      <c r="AS27" s="216"/>
      <c r="AT27" s="6"/>
      <c r="AU27" s="6"/>
      <c r="AV27" s="6"/>
      <c r="AW27" s="6"/>
    </row>
    <row r="28" spans="1:49" ht="29.25" customHeight="1" thickBot="1">
      <c r="A28" s="294"/>
      <c r="B28" s="294"/>
      <c r="C28" s="294"/>
      <c r="D28" s="167"/>
      <c r="E28" s="134"/>
      <c r="F28" s="131"/>
      <c r="G28" s="208"/>
      <c r="H28" s="155"/>
      <c r="I28" s="158"/>
      <c r="J28" s="325"/>
      <c r="K28" s="248"/>
      <c r="L28" s="248"/>
      <c r="M28" s="328"/>
      <c r="N28" s="182"/>
      <c r="O28" s="291"/>
      <c r="P28" s="311"/>
      <c r="Q28" s="311"/>
      <c r="R28" s="311"/>
      <c r="S28" s="311"/>
      <c r="T28" s="311"/>
      <c r="U28" s="311"/>
      <c r="V28" s="311"/>
      <c r="W28" s="311"/>
      <c r="X28" s="311"/>
      <c r="Y28" s="311"/>
      <c r="Z28" s="311"/>
      <c r="AA28" s="311"/>
      <c r="AB28" s="311"/>
      <c r="AC28" s="182"/>
      <c r="AD28" s="311"/>
      <c r="AE28" s="182"/>
      <c r="AF28" s="311"/>
      <c r="AG28" s="182"/>
      <c r="AH28" s="311"/>
      <c r="AI28" s="182"/>
      <c r="AJ28" s="311"/>
      <c r="AK28" s="182"/>
      <c r="AL28" s="311"/>
      <c r="AM28" s="182"/>
      <c r="AN28" s="313"/>
      <c r="AO28" s="105" t="s">
        <v>76</v>
      </c>
      <c r="AP28" s="116" t="s">
        <v>77</v>
      </c>
      <c r="AQ28" s="81" t="s">
        <v>73</v>
      </c>
      <c r="AR28" s="83">
        <f>AC26+AE26+AG26</f>
        <v>0.24</v>
      </c>
      <c r="AS28" s="216"/>
      <c r="AT28" s="6"/>
      <c r="AU28" s="6"/>
      <c r="AV28" s="6"/>
      <c r="AW28" s="6"/>
    </row>
    <row r="29" spans="1:49" ht="29.25" customHeight="1" thickBot="1">
      <c r="A29" s="294"/>
      <c r="B29" s="294"/>
      <c r="C29" s="294"/>
      <c r="D29" s="167"/>
      <c r="E29" s="134"/>
      <c r="F29" s="131"/>
      <c r="G29" s="208"/>
      <c r="H29" s="156"/>
      <c r="I29" s="159"/>
      <c r="J29" s="326"/>
      <c r="K29" s="249"/>
      <c r="L29" s="249"/>
      <c r="M29" s="329"/>
      <c r="N29" s="183"/>
      <c r="O29" s="292"/>
      <c r="P29" s="311"/>
      <c r="Q29" s="311"/>
      <c r="R29" s="311"/>
      <c r="S29" s="311"/>
      <c r="T29" s="311"/>
      <c r="U29" s="311"/>
      <c r="V29" s="311"/>
      <c r="W29" s="311"/>
      <c r="X29" s="311"/>
      <c r="Y29" s="311"/>
      <c r="Z29" s="311"/>
      <c r="AA29" s="311"/>
      <c r="AB29" s="311"/>
      <c r="AC29" s="182"/>
      <c r="AD29" s="311"/>
      <c r="AE29" s="182"/>
      <c r="AF29" s="311"/>
      <c r="AG29" s="182"/>
      <c r="AH29" s="311"/>
      <c r="AI29" s="182"/>
      <c r="AJ29" s="311"/>
      <c r="AK29" s="182"/>
      <c r="AL29" s="311"/>
      <c r="AM29" s="182"/>
      <c r="AN29" s="314"/>
      <c r="AO29" s="102" t="s">
        <v>78</v>
      </c>
      <c r="AP29" s="103" t="s">
        <v>78</v>
      </c>
      <c r="AQ29" s="84" t="s">
        <v>78</v>
      </c>
      <c r="AR29" s="85">
        <f>AI26+AK26+AM26</f>
        <v>0</v>
      </c>
      <c r="AS29" s="217"/>
      <c r="AT29" s="6"/>
      <c r="AU29" s="6"/>
      <c r="AV29" s="6"/>
      <c r="AW29" s="6"/>
    </row>
    <row r="30" spans="1:49" ht="29.25" customHeight="1" thickBot="1">
      <c r="A30" s="294" t="s">
        <v>60</v>
      </c>
      <c r="B30" s="294" t="s">
        <v>61</v>
      </c>
      <c r="C30" s="294" t="s">
        <v>79</v>
      </c>
      <c r="D30" s="294" t="s">
        <v>80</v>
      </c>
      <c r="E30" s="294" t="s">
        <v>81</v>
      </c>
      <c r="F30" s="131" t="s">
        <v>82</v>
      </c>
      <c r="G30" s="163" t="s">
        <v>83</v>
      </c>
      <c r="H30" s="160" t="s">
        <v>84</v>
      </c>
      <c r="I30" s="163" t="s">
        <v>85</v>
      </c>
      <c r="J30" s="295" t="s">
        <v>69</v>
      </c>
      <c r="K30" s="298">
        <v>44652</v>
      </c>
      <c r="L30" s="250">
        <v>44926</v>
      </c>
      <c r="M30" s="254" t="s">
        <v>70</v>
      </c>
      <c r="N30" s="160">
        <v>1</v>
      </c>
      <c r="O30" s="290">
        <f>N30*(P30+R30+T30+V30+X30+Z30+AB30+AD30+AF30+AH30+AJ30+AL30)</f>
        <v>1</v>
      </c>
      <c r="P30" s="160"/>
      <c r="Q30" s="160"/>
      <c r="R30" s="160"/>
      <c r="S30" s="160"/>
      <c r="T30" s="160"/>
      <c r="U30" s="160"/>
      <c r="V30" s="315">
        <v>0.25</v>
      </c>
      <c r="W30" s="315">
        <v>0.25</v>
      </c>
      <c r="X30" s="160"/>
      <c r="Y30" s="160"/>
      <c r="Z30" s="160"/>
      <c r="AA30" s="160"/>
      <c r="AB30" s="160"/>
      <c r="AC30" s="160"/>
      <c r="AD30" s="160"/>
      <c r="AE30" s="160"/>
      <c r="AF30" s="160"/>
      <c r="AG30" s="160"/>
      <c r="AH30" s="160"/>
      <c r="AI30" s="160"/>
      <c r="AJ30" s="315">
        <v>0.75</v>
      </c>
      <c r="AK30" s="160"/>
      <c r="AL30" s="160"/>
      <c r="AM30" s="160"/>
      <c r="AN30" s="244">
        <f>N30*(Q30+S30+U30+W30+Y30+AA30+AC30+AE30+AG30+AI30+AK30+AM30)</f>
        <v>0.25</v>
      </c>
      <c r="AO30" s="106" t="s">
        <v>86</v>
      </c>
      <c r="AP30" s="99" t="s">
        <v>87</v>
      </c>
      <c r="AQ30" s="87" t="s">
        <v>88</v>
      </c>
      <c r="AR30" s="82">
        <f>Q30+S30+U30</f>
        <v>0</v>
      </c>
      <c r="AS30" s="215">
        <f>SUM(AR30:AR33)</f>
        <v>0.25</v>
      </c>
      <c r="AT30" s="6"/>
      <c r="AU30" s="6"/>
      <c r="AV30" s="6"/>
      <c r="AW30" s="6"/>
    </row>
    <row r="31" spans="1:49" ht="29.25" customHeight="1" thickBot="1">
      <c r="A31" s="294"/>
      <c r="B31" s="294"/>
      <c r="C31" s="294"/>
      <c r="D31" s="294"/>
      <c r="E31" s="294"/>
      <c r="F31" s="131"/>
      <c r="G31" s="164"/>
      <c r="H31" s="161"/>
      <c r="I31" s="164"/>
      <c r="J31" s="296"/>
      <c r="K31" s="299"/>
      <c r="L31" s="251"/>
      <c r="M31" s="255"/>
      <c r="N31" s="161"/>
      <c r="O31" s="291"/>
      <c r="P31" s="161"/>
      <c r="Q31" s="161"/>
      <c r="R31" s="161"/>
      <c r="S31" s="161"/>
      <c r="T31" s="161"/>
      <c r="U31" s="161"/>
      <c r="V31" s="316"/>
      <c r="W31" s="316"/>
      <c r="X31" s="161"/>
      <c r="Y31" s="161"/>
      <c r="Z31" s="161"/>
      <c r="AA31" s="161"/>
      <c r="AB31" s="161"/>
      <c r="AC31" s="161"/>
      <c r="AD31" s="161"/>
      <c r="AE31" s="161"/>
      <c r="AF31" s="161"/>
      <c r="AG31" s="161"/>
      <c r="AH31" s="161"/>
      <c r="AI31" s="161"/>
      <c r="AJ31" s="316"/>
      <c r="AK31" s="161"/>
      <c r="AL31" s="161"/>
      <c r="AM31" s="161"/>
      <c r="AN31" s="245"/>
      <c r="AO31" s="101" t="s">
        <v>89</v>
      </c>
      <c r="AP31" s="100" t="s">
        <v>90</v>
      </c>
      <c r="AQ31" s="88" t="s">
        <v>91</v>
      </c>
      <c r="AR31" s="83">
        <f>W30+Y30+AA30</f>
        <v>0.25</v>
      </c>
      <c r="AS31" s="216"/>
      <c r="AT31" s="6"/>
      <c r="AU31" s="6"/>
      <c r="AV31" s="6"/>
      <c r="AW31" s="6"/>
    </row>
    <row r="32" spans="1:49" ht="29.25" customHeight="1" thickBot="1">
      <c r="A32" s="294"/>
      <c r="B32" s="294"/>
      <c r="C32" s="294"/>
      <c r="D32" s="294"/>
      <c r="E32" s="294"/>
      <c r="F32" s="131"/>
      <c r="G32" s="164"/>
      <c r="H32" s="161"/>
      <c r="I32" s="164"/>
      <c r="J32" s="296"/>
      <c r="K32" s="299"/>
      <c r="L32" s="251"/>
      <c r="M32" s="255"/>
      <c r="N32" s="161"/>
      <c r="O32" s="291"/>
      <c r="P32" s="161"/>
      <c r="Q32" s="161"/>
      <c r="R32" s="161"/>
      <c r="S32" s="161"/>
      <c r="T32" s="161"/>
      <c r="U32" s="161"/>
      <c r="V32" s="316"/>
      <c r="W32" s="316"/>
      <c r="X32" s="161"/>
      <c r="Y32" s="161"/>
      <c r="Z32" s="161"/>
      <c r="AA32" s="161"/>
      <c r="AB32" s="161"/>
      <c r="AC32" s="161"/>
      <c r="AD32" s="161"/>
      <c r="AE32" s="161"/>
      <c r="AF32" s="161"/>
      <c r="AG32" s="161"/>
      <c r="AH32" s="161"/>
      <c r="AI32" s="161"/>
      <c r="AJ32" s="316"/>
      <c r="AK32" s="161"/>
      <c r="AL32" s="161"/>
      <c r="AM32" s="161"/>
      <c r="AN32" s="245"/>
      <c r="AO32" s="118" t="s">
        <v>92</v>
      </c>
      <c r="AP32" s="100" t="s">
        <v>93</v>
      </c>
      <c r="AQ32" s="88" t="s">
        <v>94</v>
      </c>
      <c r="AR32" s="83">
        <f>AC30+AE30+AG30</f>
        <v>0</v>
      </c>
      <c r="AS32" s="216"/>
      <c r="AT32" s="6"/>
      <c r="AU32" s="6"/>
      <c r="AV32" s="6"/>
      <c r="AW32" s="6"/>
    </row>
    <row r="33" spans="1:49" ht="29.25" customHeight="1" thickBot="1">
      <c r="A33" s="294"/>
      <c r="B33" s="294"/>
      <c r="C33" s="294"/>
      <c r="D33" s="294"/>
      <c r="E33" s="294"/>
      <c r="F33" s="131"/>
      <c r="G33" s="165"/>
      <c r="H33" s="162"/>
      <c r="I33" s="165"/>
      <c r="J33" s="297"/>
      <c r="K33" s="300"/>
      <c r="L33" s="252"/>
      <c r="M33" s="256"/>
      <c r="N33" s="162"/>
      <c r="O33" s="292"/>
      <c r="P33" s="162"/>
      <c r="Q33" s="162"/>
      <c r="R33" s="162"/>
      <c r="S33" s="162"/>
      <c r="T33" s="162"/>
      <c r="U33" s="162"/>
      <c r="V33" s="317"/>
      <c r="W33" s="317"/>
      <c r="X33" s="162"/>
      <c r="Y33" s="162"/>
      <c r="Z33" s="162"/>
      <c r="AA33" s="162"/>
      <c r="AB33" s="162"/>
      <c r="AC33" s="162"/>
      <c r="AD33" s="162"/>
      <c r="AE33" s="162"/>
      <c r="AF33" s="162"/>
      <c r="AG33" s="162"/>
      <c r="AH33" s="162"/>
      <c r="AI33" s="162"/>
      <c r="AJ33" s="317"/>
      <c r="AK33" s="162"/>
      <c r="AL33" s="162"/>
      <c r="AM33" s="162"/>
      <c r="AN33" s="246"/>
      <c r="AO33" s="102" t="s">
        <v>78</v>
      </c>
      <c r="AP33" s="103" t="s">
        <v>78</v>
      </c>
      <c r="AQ33" s="89" t="s">
        <v>78</v>
      </c>
      <c r="AR33" s="85">
        <f>AI30+AK30+AM30</f>
        <v>0</v>
      </c>
      <c r="AS33" s="217"/>
      <c r="AT33" s="6"/>
      <c r="AU33" s="6"/>
      <c r="AV33" s="6"/>
      <c r="AW33" s="6"/>
    </row>
    <row r="34" spans="1:49" ht="29.25" customHeight="1" thickBot="1">
      <c r="A34" s="304" t="s">
        <v>60</v>
      </c>
      <c r="B34" s="304" t="s">
        <v>95</v>
      </c>
      <c r="C34" s="304" t="s">
        <v>96</v>
      </c>
      <c r="D34" s="304" t="s">
        <v>97</v>
      </c>
      <c r="E34" s="304" t="s">
        <v>98</v>
      </c>
      <c r="F34" s="131" t="s">
        <v>99</v>
      </c>
      <c r="G34" s="209" t="s">
        <v>100</v>
      </c>
      <c r="H34" s="133" t="s">
        <v>101</v>
      </c>
      <c r="I34" s="166" t="s">
        <v>102</v>
      </c>
      <c r="J34" s="166" t="s">
        <v>103</v>
      </c>
      <c r="K34" s="247">
        <v>44836</v>
      </c>
      <c r="L34" s="250">
        <v>44926</v>
      </c>
      <c r="M34" s="254" t="s">
        <v>70</v>
      </c>
      <c r="N34" s="181">
        <v>1</v>
      </c>
      <c r="O34" s="181">
        <f t="shared" ref="O34" si="0">N34*(P34+R34+T34+V34+X34+Z34+AB34+AD34+AF34+AH34+AJ34+AL34)</f>
        <v>1</v>
      </c>
      <c r="P34" s="181"/>
      <c r="Q34" s="181"/>
      <c r="R34" s="181"/>
      <c r="S34" s="181"/>
      <c r="T34" s="181"/>
      <c r="U34" s="181"/>
      <c r="V34" s="181"/>
      <c r="W34" s="181"/>
      <c r="X34" s="181"/>
      <c r="Y34" s="181"/>
      <c r="Z34" s="181"/>
      <c r="AA34" s="181"/>
      <c r="AB34" s="181"/>
      <c r="AC34" s="181"/>
      <c r="AD34" s="181"/>
      <c r="AE34" s="181"/>
      <c r="AF34" s="181"/>
      <c r="AG34" s="181"/>
      <c r="AH34" s="181">
        <v>1</v>
      </c>
      <c r="AI34" s="181"/>
      <c r="AJ34" s="181"/>
      <c r="AK34" s="181"/>
      <c r="AL34" s="181"/>
      <c r="AM34" s="181"/>
      <c r="AN34" s="244">
        <f>N34*(Q34+S34+U34+W34+Y34+AA34+AC34+AE34+AG34+AI34+AK34+AM34)</f>
        <v>0</v>
      </c>
      <c r="AO34" s="104" t="s">
        <v>104</v>
      </c>
      <c r="AP34" s="99" t="s">
        <v>105</v>
      </c>
      <c r="AQ34" s="87" t="s">
        <v>88</v>
      </c>
      <c r="AR34" s="82">
        <f>Q34+S34+U34</f>
        <v>0</v>
      </c>
      <c r="AS34" s="215">
        <f>SUM(AR34:AR37)</f>
        <v>0</v>
      </c>
      <c r="AT34" s="6"/>
      <c r="AU34" s="6"/>
      <c r="AV34" s="6"/>
      <c r="AW34" s="6"/>
    </row>
    <row r="35" spans="1:49" ht="29.25" customHeight="1" thickBot="1">
      <c r="A35" s="305"/>
      <c r="B35" s="305"/>
      <c r="C35" s="305"/>
      <c r="D35" s="305"/>
      <c r="E35" s="305"/>
      <c r="F35" s="131"/>
      <c r="G35" s="210"/>
      <c r="H35" s="134"/>
      <c r="I35" s="167"/>
      <c r="J35" s="167"/>
      <c r="K35" s="248"/>
      <c r="L35" s="251"/>
      <c r="M35" s="255"/>
      <c r="N35" s="182"/>
      <c r="O35" s="182"/>
      <c r="P35" s="182"/>
      <c r="Q35" s="182"/>
      <c r="R35" s="182"/>
      <c r="S35" s="182"/>
      <c r="T35" s="182"/>
      <c r="U35" s="182"/>
      <c r="V35" s="182"/>
      <c r="W35" s="182"/>
      <c r="X35" s="182"/>
      <c r="Y35" s="182"/>
      <c r="Z35" s="182"/>
      <c r="AA35" s="182"/>
      <c r="AB35" s="182"/>
      <c r="AC35" s="182"/>
      <c r="AD35" s="182"/>
      <c r="AE35" s="182"/>
      <c r="AF35" s="182"/>
      <c r="AG35" s="182"/>
      <c r="AH35" s="182"/>
      <c r="AI35" s="182"/>
      <c r="AJ35" s="182"/>
      <c r="AK35" s="182"/>
      <c r="AL35" s="182"/>
      <c r="AM35" s="182"/>
      <c r="AN35" s="245"/>
      <c r="AO35" s="105" t="s">
        <v>106</v>
      </c>
      <c r="AP35" s="100" t="s">
        <v>107</v>
      </c>
      <c r="AQ35" s="88" t="s">
        <v>91</v>
      </c>
      <c r="AR35" s="83">
        <f>W34+Y34+AA34</f>
        <v>0</v>
      </c>
      <c r="AS35" s="216"/>
      <c r="AT35" s="6"/>
      <c r="AU35" s="6"/>
      <c r="AV35" s="6"/>
      <c r="AW35" s="6"/>
    </row>
    <row r="36" spans="1:49" ht="29.25" customHeight="1" thickBot="1">
      <c r="A36" s="305"/>
      <c r="B36" s="305"/>
      <c r="C36" s="305"/>
      <c r="D36" s="305"/>
      <c r="E36" s="305"/>
      <c r="F36" s="131"/>
      <c r="G36" s="210"/>
      <c r="H36" s="134"/>
      <c r="I36" s="167"/>
      <c r="J36" s="167"/>
      <c r="K36" s="248"/>
      <c r="L36" s="251"/>
      <c r="M36" s="255"/>
      <c r="N36" s="182"/>
      <c r="O36" s="182"/>
      <c r="P36" s="182"/>
      <c r="Q36" s="182"/>
      <c r="R36" s="182"/>
      <c r="S36" s="182"/>
      <c r="T36" s="182"/>
      <c r="U36" s="182"/>
      <c r="V36" s="182"/>
      <c r="W36" s="182"/>
      <c r="X36" s="182"/>
      <c r="Y36" s="182"/>
      <c r="Z36" s="182"/>
      <c r="AA36" s="182"/>
      <c r="AB36" s="182"/>
      <c r="AC36" s="182"/>
      <c r="AD36" s="182"/>
      <c r="AE36" s="182"/>
      <c r="AF36" s="182"/>
      <c r="AG36" s="182"/>
      <c r="AH36" s="182"/>
      <c r="AI36" s="182"/>
      <c r="AJ36" s="182"/>
      <c r="AK36" s="182"/>
      <c r="AL36" s="182"/>
      <c r="AM36" s="182"/>
      <c r="AN36" s="245"/>
      <c r="AO36" s="101" t="s">
        <v>108</v>
      </c>
      <c r="AP36" s="100" t="s">
        <v>109</v>
      </c>
      <c r="AQ36" s="88" t="s">
        <v>94</v>
      </c>
      <c r="AR36" s="83">
        <f>AC34+AE34+AG34</f>
        <v>0</v>
      </c>
      <c r="AS36" s="216"/>
      <c r="AT36" s="6"/>
      <c r="AU36" s="6"/>
      <c r="AV36" s="6"/>
      <c r="AW36" s="6"/>
    </row>
    <row r="37" spans="1:49" ht="29.25" customHeight="1" thickBot="1">
      <c r="A37" s="305"/>
      <c r="B37" s="305"/>
      <c r="C37" s="305"/>
      <c r="D37" s="305"/>
      <c r="E37" s="305"/>
      <c r="F37" s="131"/>
      <c r="G37" s="211"/>
      <c r="H37" s="135"/>
      <c r="I37" s="168"/>
      <c r="J37" s="168"/>
      <c r="K37" s="249"/>
      <c r="L37" s="252"/>
      <c r="M37" s="256"/>
      <c r="N37" s="183"/>
      <c r="O37" s="183"/>
      <c r="P37" s="183"/>
      <c r="Q37" s="183"/>
      <c r="R37" s="183"/>
      <c r="S37" s="183"/>
      <c r="T37" s="183"/>
      <c r="U37" s="183"/>
      <c r="V37" s="183"/>
      <c r="W37" s="183"/>
      <c r="X37" s="183"/>
      <c r="Y37" s="183"/>
      <c r="Z37" s="183"/>
      <c r="AA37" s="183"/>
      <c r="AB37" s="183"/>
      <c r="AC37" s="183"/>
      <c r="AD37" s="183"/>
      <c r="AE37" s="183"/>
      <c r="AF37" s="183"/>
      <c r="AG37" s="183"/>
      <c r="AH37" s="183"/>
      <c r="AI37" s="183"/>
      <c r="AJ37" s="183"/>
      <c r="AK37" s="183"/>
      <c r="AL37" s="183"/>
      <c r="AM37" s="183"/>
      <c r="AN37" s="246"/>
      <c r="AO37" s="102" t="s">
        <v>110</v>
      </c>
      <c r="AP37" s="103" t="s">
        <v>110</v>
      </c>
      <c r="AQ37" s="89" t="s">
        <v>78</v>
      </c>
      <c r="AR37" s="85">
        <f>AI34+AK34+AM34</f>
        <v>0</v>
      </c>
      <c r="AS37" s="217"/>
      <c r="AT37" s="6"/>
      <c r="AU37" s="6"/>
      <c r="AV37" s="6"/>
      <c r="AW37" s="6"/>
    </row>
    <row r="38" spans="1:49" ht="29.25" customHeight="1" thickBot="1">
      <c r="A38" s="305"/>
      <c r="B38" s="305"/>
      <c r="C38" s="305"/>
      <c r="D38" s="305"/>
      <c r="E38" s="305"/>
      <c r="F38" s="131" t="s">
        <v>111</v>
      </c>
      <c r="G38" s="281" t="s">
        <v>112</v>
      </c>
      <c r="H38" s="163" t="s">
        <v>113</v>
      </c>
      <c r="I38" s="133" t="s">
        <v>114</v>
      </c>
      <c r="J38" s="166" t="s">
        <v>115</v>
      </c>
      <c r="K38" s="247">
        <v>44713</v>
      </c>
      <c r="L38" s="247">
        <v>44926</v>
      </c>
      <c r="M38" s="254" t="s">
        <v>70</v>
      </c>
      <c r="N38" s="253">
        <v>1</v>
      </c>
      <c r="O38" s="181">
        <f t="shared" ref="O38:O46" si="1">N38*(P38+R38+T38+V38+X38+Z38+AB38+AD38+AF38+AH38+AJ38+AL38)</f>
        <v>1</v>
      </c>
      <c r="P38" s="253"/>
      <c r="Q38" s="253"/>
      <c r="R38" s="253"/>
      <c r="S38" s="253"/>
      <c r="T38" s="253"/>
      <c r="U38" s="253"/>
      <c r="V38" s="253"/>
      <c r="W38" s="253"/>
      <c r="X38" s="253"/>
      <c r="Y38" s="253"/>
      <c r="Z38" s="193">
        <v>0.5</v>
      </c>
      <c r="AA38" s="193">
        <v>0.5</v>
      </c>
      <c r="AB38" s="242"/>
      <c r="AC38" s="242"/>
      <c r="AD38" s="242"/>
      <c r="AE38" s="242"/>
      <c r="AF38" s="242"/>
      <c r="AG38" s="242"/>
      <c r="AH38" s="193">
        <v>0.5</v>
      </c>
      <c r="AI38" s="242"/>
      <c r="AJ38" s="242"/>
      <c r="AK38" s="242"/>
      <c r="AL38" s="242"/>
      <c r="AM38" s="242"/>
      <c r="AN38" s="244">
        <f>N38*(Q38+S38+U38+W38+Y38+AA38+AC38+AE38+AG38+AI38+AK38+AM38)</f>
        <v>0.5</v>
      </c>
      <c r="AO38" s="106" t="s">
        <v>116</v>
      </c>
      <c r="AP38" s="99" t="s">
        <v>116</v>
      </c>
      <c r="AQ38" s="87" t="s">
        <v>88</v>
      </c>
      <c r="AR38" s="82">
        <f>Q38+S38+U38</f>
        <v>0</v>
      </c>
      <c r="AS38" s="215">
        <f>SUM(AR38:AR41)</f>
        <v>0.5</v>
      </c>
      <c r="AT38" s="6"/>
      <c r="AU38" s="6"/>
      <c r="AV38" s="6"/>
      <c r="AW38" s="6"/>
    </row>
    <row r="39" spans="1:49" ht="29.25" customHeight="1" thickBot="1">
      <c r="A39" s="305"/>
      <c r="B39" s="305"/>
      <c r="C39" s="305"/>
      <c r="D39" s="305"/>
      <c r="E39" s="305"/>
      <c r="F39" s="131"/>
      <c r="G39" s="282"/>
      <c r="H39" s="164"/>
      <c r="I39" s="134"/>
      <c r="J39" s="167"/>
      <c r="K39" s="248"/>
      <c r="L39" s="248"/>
      <c r="M39" s="255"/>
      <c r="N39" s="240"/>
      <c r="O39" s="182"/>
      <c r="P39" s="240"/>
      <c r="Q39" s="240"/>
      <c r="R39" s="240"/>
      <c r="S39" s="240"/>
      <c r="T39" s="240"/>
      <c r="U39" s="240"/>
      <c r="V39" s="240"/>
      <c r="W39" s="240"/>
      <c r="X39" s="240"/>
      <c r="Y39" s="240"/>
      <c r="Z39" s="194"/>
      <c r="AA39" s="194"/>
      <c r="AB39" s="240"/>
      <c r="AC39" s="240"/>
      <c r="AD39" s="240"/>
      <c r="AE39" s="240"/>
      <c r="AF39" s="240"/>
      <c r="AG39" s="240"/>
      <c r="AH39" s="194"/>
      <c r="AI39" s="240"/>
      <c r="AJ39" s="240"/>
      <c r="AK39" s="240"/>
      <c r="AL39" s="240"/>
      <c r="AM39" s="240"/>
      <c r="AN39" s="245"/>
      <c r="AO39" s="101" t="s">
        <v>117</v>
      </c>
      <c r="AP39" s="100" t="s">
        <v>118</v>
      </c>
      <c r="AQ39" s="88" t="s">
        <v>91</v>
      </c>
      <c r="AR39" s="83">
        <f>W38+Y38+AA38</f>
        <v>0.5</v>
      </c>
      <c r="AS39" s="216"/>
      <c r="AT39" s="6"/>
      <c r="AU39" s="6"/>
      <c r="AV39" s="6"/>
      <c r="AW39" s="6"/>
    </row>
    <row r="40" spans="1:49" ht="29.25" customHeight="1" thickBot="1">
      <c r="A40" s="305"/>
      <c r="B40" s="305"/>
      <c r="C40" s="305"/>
      <c r="D40" s="305"/>
      <c r="E40" s="305"/>
      <c r="F40" s="131"/>
      <c r="G40" s="282"/>
      <c r="H40" s="164"/>
      <c r="I40" s="134"/>
      <c r="J40" s="167"/>
      <c r="K40" s="248"/>
      <c r="L40" s="248"/>
      <c r="M40" s="255"/>
      <c r="N40" s="240"/>
      <c r="O40" s="182"/>
      <c r="P40" s="240"/>
      <c r="Q40" s="240"/>
      <c r="R40" s="240"/>
      <c r="S40" s="240"/>
      <c r="T40" s="240"/>
      <c r="U40" s="240"/>
      <c r="V40" s="240"/>
      <c r="W40" s="240"/>
      <c r="X40" s="240"/>
      <c r="Y40" s="240"/>
      <c r="Z40" s="194"/>
      <c r="AA40" s="194"/>
      <c r="AB40" s="240"/>
      <c r="AC40" s="240"/>
      <c r="AD40" s="240"/>
      <c r="AE40" s="240"/>
      <c r="AF40" s="240"/>
      <c r="AG40" s="240"/>
      <c r="AH40" s="194"/>
      <c r="AI40" s="240"/>
      <c r="AJ40" s="240"/>
      <c r="AK40" s="240"/>
      <c r="AL40" s="240"/>
      <c r="AM40" s="240"/>
      <c r="AN40" s="245"/>
      <c r="AO40" s="105" t="s">
        <v>119</v>
      </c>
      <c r="AP40" s="116" t="s">
        <v>120</v>
      </c>
      <c r="AQ40" s="88" t="s">
        <v>94</v>
      </c>
      <c r="AR40" s="83">
        <f>AC38+AE38+AG38</f>
        <v>0</v>
      </c>
      <c r="AS40" s="216"/>
      <c r="AT40" s="6"/>
      <c r="AU40" s="6"/>
      <c r="AV40" s="6"/>
      <c r="AW40" s="6"/>
    </row>
    <row r="41" spans="1:49" ht="29.25" customHeight="1" thickBot="1">
      <c r="A41" s="305"/>
      <c r="B41" s="305"/>
      <c r="C41" s="305"/>
      <c r="D41" s="305"/>
      <c r="E41" s="305"/>
      <c r="F41" s="131"/>
      <c r="G41" s="283"/>
      <c r="H41" s="165"/>
      <c r="I41" s="135"/>
      <c r="J41" s="168"/>
      <c r="K41" s="249"/>
      <c r="L41" s="249"/>
      <c r="M41" s="256"/>
      <c r="N41" s="241"/>
      <c r="O41" s="183"/>
      <c r="P41" s="241"/>
      <c r="Q41" s="241"/>
      <c r="R41" s="241"/>
      <c r="S41" s="241"/>
      <c r="T41" s="241"/>
      <c r="U41" s="241"/>
      <c r="V41" s="241"/>
      <c r="W41" s="241"/>
      <c r="X41" s="241"/>
      <c r="Y41" s="241"/>
      <c r="Z41" s="195"/>
      <c r="AA41" s="195"/>
      <c r="AB41" s="241"/>
      <c r="AC41" s="241"/>
      <c r="AD41" s="241"/>
      <c r="AE41" s="241"/>
      <c r="AF41" s="241"/>
      <c r="AG41" s="241"/>
      <c r="AH41" s="195"/>
      <c r="AI41" s="241"/>
      <c r="AJ41" s="241"/>
      <c r="AK41" s="241"/>
      <c r="AL41" s="241"/>
      <c r="AM41" s="241"/>
      <c r="AN41" s="246"/>
      <c r="AO41" s="102" t="s">
        <v>78</v>
      </c>
      <c r="AP41" s="103" t="s">
        <v>78</v>
      </c>
      <c r="AQ41" s="89" t="s">
        <v>78</v>
      </c>
      <c r="AR41" s="85">
        <f>AI38+AK38+AM38</f>
        <v>0</v>
      </c>
      <c r="AS41" s="217"/>
      <c r="AT41" s="6"/>
      <c r="AU41" s="6"/>
      <c r="AV41" s="6"/>
      <c r="AW41" s="6"/>
    </row>
    <row r="42" spans="1:49" ht="29.25" customHeight="1" thickBot="1">
      <c r="A42" s="305"/>
      <c r="B42" s="305"/>
      <c r="C42" s="305"/>
      <c r="D42" s="305"/>
      <c r="E42" s="305"/>
      <c r="F42" s="131" t="s">
        <v>121</v>
      </c>
      <c r="G42" s="284" t="s">
        <v>122</v>
      </c>
      <c r="H42" s="163" t="s">
        <v>123</v>
      </c>
      <c r="I42" s="133" t="s">
        <v>124</v>
      </c>
      <c r="J42" s="166" t="s">
        <v>103</v>
      </c>
      <c r="K42" s="247">
        <v>44714</v>
      </c>
      <c r="L42" s="247">
        <v>44926</v>
      </c>
      <c r="M42" s="254" t="s">
        <v>70</v>
      </c>
      <c r="N42" s="293">
        <v>1</v>
      </c>
      <c r="O42" s="181">
        <f t="shared" si="1"/>
        <v>1</v>
      </c>
      <c r="P42" s="253"/>
      <c r="Q42" s="239"/>
      <c r="R42" s="239"/>
      <c r="S42" s="239"/>
      <c r="T42" s="239"/>
      <c r="U42" s="239"/>
      <c r="V42" s="239"/>
      <c r="W42" s="239"/>
      <c r="X42" s="239"/>
      <c r="Y42" s="239"/>
      <c r="Z42" s="239"/>
      <c r="AA42" s="239"/>
      <c r="AB42" s="193">
        <v>0.5</v>
      </c>
      <c r="AC42" s="193">
        <v>0.5</v>
      </c>
      <c r="AD42" s="239"/>
      <c r="AE42" s="239"/>
      <c r="AF42" s="239"/>
      <c r="AG42" s="239"/>
      <c r="AH42" s="239"/>
      <c r="AI42" s="239"/>
      <c r="AJ42" s="239"/>
      <c r="AK42" s="239"/>
      <c r="AL42" s="193">
        <v>0.5</v>
      </c>
      <c r="AM42" s="239"/>
      <c r="AN42" s="244">
        <f>N42*(Q42+S42+U42+W42+Y42+AA42+AC42+AE42+AG42+AI42+AK42+AM42)</f>
        <v>0.5</v>
      </c>
      <c r="AO42" s="106" t="s">
        <v>125</v>
      </c>
      <c r="AP42" s="99" t="s">
        <v>126</v>
      </c>
      <c r="AQ42" s="87" t="s">
        <v>88</v>
      </c>
      <c r="AR42" s="82">
        <f>Q42+S42+U42</f>
        <v>0</v>
      </c>
      <c r="AS42" s="215">
        <f t="shared" ref="AS42" si="2">SUM(AR42:AR45)</f>
        <v>0.5</v>
      </c>
      <c r="AT42" s="6"/>
      <c r="AU42" s="6"/>
      <c r="AV42" s="6"/>
      <c r="AW42" s="6"/>
    </row>
    <row r="43" spans="1:49" ht="29.25" customHeight="1" thickBot="1">
      <c r="A43" s="305"/>
      <c r="B43" s="305"/>
      <c r="C43" s="305"/>
      <c r="D43" s="305"/>
      <c r="E43" s="305"/>
      <c r="F43" s="131"/>
      <c r="G43" s="285"/>
      <c r="H43" s="164"/>
      <c r="I43" s="134"/>
      <c r="J43" s="167"/>
      <c r="K43" s="248"/>
      <c r="L43" s="248"/>
      <c r="M43" s="255"/>
      <c r="N43" s="240"/>
      <c r="O43" s="182"/>
      <c r="P43" s="240"/>
      <c r="Q43" s="240"/>
      <c r="R43" s="240"/>
      <c r="S43" s="240"/>
      <c r="T43" s="240"/>
      <c r="U43" s="240"/>
      <c r="V43" s="240"/>
      <c r="W43" s="240"/>
      <c r="X43" s="240"/>
      <c r="Y43" s="240"/>
      <c r="Z43" s="240"/>
      <c r="AA43" s="240"/>
      <c r="AB43" s="194"/>
      <c r="AC43" s="194"/>
      <c r="AD43" s="240"/>
      <c r="AE43" s="240"/>
      <c r="AF43" s="240"/>
      <c r="AG43" s="240"/>
      <c r="AH43" s="240"/>
      <c r="AI43" s="240"/>
      <c r="AJ43" s="240"/>
      <c r="AK43" s="240"/>
      <c r="AL43" s="194"/>
      <c r="AM43" s="240"/>
      <c r="AN43" s="245"/>
      <c r="AO43" s="101" t="s">
        <v>127</v>
      </c>
      <c r="AP43" s="100" t="s">
        <v>128</v>
      </c>
      <c r="AQ43" s="88" t="s">
        <v>91</v>
      </c>
      <c r="AR43" s="83">
        <f>W42+Y42+AA42</f>
        <v>0</v>
      </c>
      <c r="AS43" s="216"/>
      <c r="AT43" s="6"/>
      <c r="AU43" s="6"/>
      <c r="AV43" s="6"/>
      <c r="AW43" s="6"/>
    </row>
    <row r="44" spans="1:49" ht="29.25" customHeight="1" thickBot="1">
      <c r="A44" s="305"/>
      <c r="B44" s="305"/>
      <c r="C44" s="305"/>
      <c r="D44" s="305"/>
      <c r="E44" s="305"/>
      <c r="F44" s="131"/>
      <c r="G44" s="285"/>
      <c r="H44" s="164"/>
      <c r="I44" s="134"/>
      <c r="J44" s="167"/>
      <c r="K44" s="248"/>
      <c r="L44" s="248"/>
      <c r="M44" s="255"/>
      <c r="N44" s="240"/>
      <c r="O44" s="182"/>
      <c r="P44" s="240"/>
      <c r="Q44" s="240"/>
      <c r="R44" s="240"/>
      <c r="S44" s="240"/>
      <c r="T44" s="240"/>
      <c r="U44" s="240"/>
      <c r="V44" s="240"/>
      <c r="W44" s="240"/>
      <c r="X44" s="240"/>
      <c r="Y44" s="240"/>
      <c r="Z44" s="240"/>
      <c r="AA44" s="240"/>
      <c r="AB44" s="194"/>
      <c r="AC44" s="194"/>
      <c r="AD44" s="240"/>
      <c r="AE44" s="240"/>
      <c r="AF44" s="240"/>
      <c r="AG44" s="240"/>
      <c r="AH44" s="240"/>
      <c r="AI44" s="240"/>
      <c r="AJ44" s="240"/>
      <c r="AK44" s="240"/>
      <c r="AL44" s="194"/>
      <c r="AM44" s="240"/>
      <c r="AN44" s="245"/>
      <c r="AO44" s="101" t="s">
        <v>129</v>
      </c>
      <c r="AP44" s="100" t="s">
        <v>130</v>
      </c>
      <c r="AQ44" s="88" t="s">
        <v>94</v>
      </c>
      <c r="AR44" s="83">
        <f>AC42+AE42+AG42</f>
        <v>0.5</v>
      </c>
      <c r="AS44" s="216"/>
      <c r="AT44" s="6"/>
      <c r="AU44" s="6"/>
      <c r="AV44" s="6"/>
      <c r="AW44" s="6"/>
    </row>
    <row r="45" spans="1:49" ht="29.25" customHeight="1" thickBot="1">
      <c r="A45" s="305"/>
      <c r="B45" s="305"/>
      <c r="C45" s="305"/>
      <c r="D45" s="305"/>
      <c r="E45" s="305"/>
      <c r="F45" s="131"/>
      <c r="G45" s="286"/>
      <c r="H45" s="165"/>
      <c r="I45" s="135"/>
      <c r="J45" s="168"/>
      <c r="K45" s="249"/>
      <c r="L45" s="249"/>
      <c r="M45" s="256"/>
      <c r="N45" s="241"/>
      <c r="O45" s="183"/>
      <c r="P45" s="241"/>
      <c r="Q45" s="241"/>
      <c r="R45" s="241"/>
      <c r="S45" s="241"/>
      <c r="T45" s="241"/>
      <c r="U45" s="241"/>
      <c r="V45" s="241"/>
      <c r="W45" s="241"/>
      <c r="X45" s="241"/>
      <c r="Y45" s="241"/>
      <c r="Z45" s="241"/>
      <c r="AA45" s="241"/>
      <c r="AB45" s="195"/>
      <c r="AC45" s="195"/>
      <c r="AD45" s="241"/>
      <c r="AE45" s="241"/>
      <c r="AF45" s="241"/>
      <c r="AG45" s="241"/>
      <c r="AH45" s="241"/>
      <c r="AI45" s="241"/>
      <c r="AJ45" s="241"/>
      <c r="AK45" s="241"/>
      <c r="AL45" s="195"/>
      <c r="AM45" s="241"/>
      <c r="AN45" s="246"/>
      <c r="AO45" s="102" t="s">
        <v>78</v>
      </c>
      <c r="AP45" s="103" t="s">
        <v>78</v>
      </c>
      <c r="AQ45" s="89" t="s">
        <v>78</v>
      </c>
      <c r="AR45" s="85">
        <f>AI42+AK42+AM42</f>
        <v>0</v>
      </c>
      <c r="AS45" s="217"/>
      <c r="AT45" s="6"/>
      <c r="AU45" s="6"/>
      <c r="AV45" s="6"/>
      <c r="AW45" s="6"/>
    </row>
    <row r="46" spans="1:49" ht="29.25" customHeight="1" thickBot="1">
      <c r="A46" s="305"/>
      <c r="B46" s="305"/>
      <c r="C46" s="305"/>
      <c r="D46" s="305"/>
      <c r="E46" s="305"/>
      <c r="F46" s="131" t="s">
        <v>131</v>
      </c>
      <c r="G46" s="287" t="s">
        <v>132</v>
      </c>
      <c r="H46" s="163" t="s">
        <v>133</v>
      </c>
      <c r="I46" s="133" t="s">
        <v>134</v>
      </c>
      <c r="J46" s="166" t="s">
        <v>103</v>
      </c>
      <c r="K46" s="247">
        <v>44774</v>
      </c>
      <c r="L46" s="247">
        <v>44865</v>
      </c>
      <c r="M46" s="254" t="s">
        <v>70</v>
      </c>
      <c r="N46" s="253">
        <v>1</v>
      </c>
      <c r="O46" s="181">
        <f t="shared" si="1"/>
        <v>1</v>
      </c>
      <c r="P46" s="253"/>
      <c r="Q46" s="242"/>
      <c r="R46" s="242"/>
      <c r="S46" s="242"/>
      <c r="T46" s="242"/>
      <c r="U46" s="242"/>
      <c r="V46" s="242"/>
      <c r="W46" s="242"/>
      <c r="X46" s="242"/>
      <c r="Y46" s="242"/>
      <c r="Z46" s="242"/>
      <c r="AA46" s="242"/>
      <c r="AB46" s="242"/>
      <c r="AC46" s="242"/>
      <c r="AD46" s="242"/>
      <c r="AE46" s="242"/>
      <c r="AF46" s="242"/>
      <c r="AG46" s="242"/>
      <c r="AH46" s="242"/>
      <c r="AI46" s="242"/>
      <c r="AJ46" s="193">
        <v>1</v>
      </c>
      <c r="AK46" s="242"/>
      <c r="AL46" s="242"/>
      <c r="AM46" s="242"/>
      <c r="AN46" s="244">
        <f>N46*(Q46+S46+U46+W46+Y46+AA46+AC46+AE46+AG46+AI46+AK46+AM46)</f>
        <v>0</v>
      </c>
      <c r="AO46" s="106" t="s">
        <v>135</v>
      </c>
      <c r="AP46" s="99" t="s">
        <v>136</v>
      </c>
      <c r="AQ46" s="87" t="s">
        <v>88</v>
      </c>
      <c r="AR46" s="82">
        <f>Q46+S46+U46</f>
        <v>0</v>
      </c>
      <c r="AS46" s="215">
        <f t="shared" ref="AS46" si="3">SUM(AR46:AR49)</f>
        <v>0</v>
      </c>
      <c r="AT46" s="6"/>
      <c r="AU46" s="6"/>
      <c r="AV46" s="6"/>
      <c r="AW46" s="6"/>
    </row>
    <row r="47" spans="1:49" ht="29.25" customHeight="1" thickBot="1">
      <c r="A47" s="305"/>
      <c r="B47" s="305"/>
      <c r="C47" s="305"/>
      <c r="D47" s="305"/>
      <c r="E47" s="305"/>
      <c r="F47" s="131"/>
      <c r="G47" s="288"/>
      <c r="H47" s="164"/>
      <c r="I47" s="134"/>
      <c r="J47" s="167"/>
      <c r="K47" s="248"/>
      <c r="L47" s="248"/>
      <c r="M47" s="255"/>
      <c r="N47" s="240"/>
      <c r="O47" s="182"/>
      <c r="P47" s="240"/>
      <c r="Q47" s="240"/>
      <c r="R47" s="240"/>
      <c r="S47" s="240"/>
      <c r="T47" s="240"/>
      <c r="U47" s="240"/>
      <c r="V47" s="240"/>
      <c r="W47" s="240"/>
      <c r="X47" s="240"/>
      <c r="Y47" s="240"/>
      <c r="Z47" s="240"/>
      <c r="AA47" s="240"/>
      <c r="AB47" s="240"/>
      <c r="AC47" s="240"/>
      <c r="AD47" s="240"/>
      <c r="AE47" s="240"/>
      <c r="AF47" s="240"/>
      <c r="AG47" s="240"/>
      <c r="AH47" s="240"/>
      <c r="AI47" s="240"/>
      <c r="AJ47" s="194"/>
      <c r="AK47" s="240"/>
      <c r="AL47" s="240"/>
      <c r="AM47" s="240"/>
      <c r="AN47" s="245"/>
      <c r="AO47" s="101" t="s">
        <v>137</v>
      </c>
      <c r="AP47" s="100" t="s">
        <v>138</v>
      </c>
      <c r="AQ47" s="88" t="s">
        <v>91</v>
      </c>
      <c r="AR47" s="83">
        <f>W46+Y46+AA46</f>
        <v>0</v>
      </c>
      <c r="AS47" s="216"/>
      <c r="AT47" s="6"/>
      <c r="AU47" s="6"/>
      <c r="AV47" s="6"/>
      <c r="AW47" s="6"/>
    </row>
    <row r="48" spans="1:49" ht="29.25" customHeight="1" thickBot="1">
      <c r="A48" s="305"/>
      <c r="B48" s="305"/>
      <c r="C48" s="305"/>
      <c r="D48" s="305"/>
      <c r="E48" s="305"/>
      <c r="F48" s="131"/>
      <c r="G48" s="288"/>
      <c r="H48" s="164"/>
      <c r="I48" s="134"/>
      <c r="J48" s="167"/>
      <c r="K48" s="248"/>
      <c r="L48" s="248"/>
      <c r="M48" s="255"/>
      <c r="N48" s="240"/>
      <c r="O48" s="182"/>
      <c r="P48" s="240"/>
      <c r="Q48" s="240"/>
      <c r="R48" s="240"/>
      <c r="S48" s="240"/>
      <c r="T48" s="240"/>
      <c r="U48" s="240"/>
      <c r="V48" s="240"/>
      <c r="W48" s="240"/>
      <c r="X48" s="240"/>
      <c r="Y48" s="240"/>
      <c r="Z48" s="240"/>
      <c r="AA48" s="240"/>
      <c r="AB48" s="240"/>
      <c r="AC48" s="240"/>
      <c r="AD48" s="240"/>
      <c r="AE48" s="240"/>
      <c r="AF48" s="240"/>
      <c r="AG48" s="240"/>
      <c r="AH48" s="240"/>
      <c r="AI48" s="240"/>
      <c r="AJ48" s="194"/>
      <c r="AK48" s="240"/>
      <c r="AL48" s="240"/>
      <c r="AM48" s="240"/>
      <c r="AN48" s="245"/>
      <c r="AO48" s="101" t="s">
        <v>139</v>
      </c>
      <c r="AP48" s="100" t="s">
        <v>109</v>
      </c>
      <c r="AQ48" s="88" t="s">
        <v>94</v>
      </c>
      <c r="AR48" s="83">
        <f>AC46+AE46+AG46</f>
        <v>0</v>
      </c>
      <c r="AS48" s="216"/>
      <c r="AT48" s="6"/>
      <c r="AU48" s="6"/>
      <c r="AV48" s="6"/>
      <c r="AW48" s="6"/>
    </row>
    <row r="49" spans="1:49" ht="29.25" customHeight="1" thickBot="1">
      <c r="A49" s="306"/>
      <c r="B49" s="306"/>
      <c r="C49" s="306"/>
      <c r="D49" s="306"/>
      <c r="E49" s="306"/>
      <c r="F49" s="131"/>
      <c r="G49" s="289"/>
      <c r="H49" s="165"/>
      <c r="I49" s="135"/>
      <c r="J49" s="168"/>
      <c r="K49" s="249"/>
      <c r="L49" s="249"/>
      <c r="M49" s="256"/>
      <c r="N49" s="241"/>
      <c r="O49" s="183"/>
      <c r="P49" s="241"/>
      <c r="Q49" s="243"/>
      <c r="R49" s="243"/>
      <c r="S49" s="243"/>
      <c r="T49" s="243"/>
      <c r="U49" s="243"/>
      <c r="V49" s="243"/>
      <c r="W49" s="243"/>
      <c r="X49" s="243"/>
      <c r="Y49" s="243"/>
      <c r="Z49" s="243"/>
      <c r="AA49" s="243"/>
      <c r="AB49" s="243"/>
      <c r="AC49" s="243"/>
      <c r="AD49" s="243"/>
      <c r="AE49" s="243"/>
      <c r="AF49" s="243"/>
      <c r="AG49" s="243"/>
      <c r="AH49" s="243"/>
      <c r="AI49" s="243"/>
      <c r="AJ49" s="195"/>
      <c r="AK49" s="243"/>
      <c r="AL49" s="243"/>
      <c r="AM49" s="243"/>
      <c r="AN49" s="246"/>
      <c r="AO49" s="102" t="s">
        <v>78</v>
      </c>
      <c r="AP49" s="103" t="s">
        <v>78</v>
      </c>
      <c r="AQ49" s="89" t="s">
        <v>78</v>
      </c>
      <c r="AR49" s="85">
        <f>AI46+AK46+AM46</f>
        <v>0</v>
      </c>
      <c r="AS49" s="217"/>
      <c r="AT49" s="6"/>
      <c r="AU49" s="6"/>
      <c r="AV49" s="6"/>
      <c r="AW49" s="6"/>
    </row>
    <row r="50" spans="1:49" ht="29.25" customHeight="1" thickBot="1">
      <c r="A50" s="307" t="s">
        <v>140</v>
      </c>
      <c r="B50" s="307" t="s">
        <v>141</v>
      </c>
      <c r="C50" s="307" t="s">
        <v>142</v>
      </c>
      <c r="D50" s="307" t="s">
        <v>143</v>
      </c>
      <c r="E50" s="304" t="s">
        <v>144</v>
      </c>
      <c r="F50" s="131" t="s">
        <v>145</v>
      </c>
      <c r="G50" s="212" t="s">
        <v>146</v>
      </c>
      <c r="H50" s="133" t="s">
        <v>147</v>
      </c>
      <c r="I50" s="166" t="s">
        <v>148</v>
      </c>
      <c r="J50" s="301" t="s">
        <v>149</v>
      </c>
      <c r="K50" s="247">
        <v>44682</v>
      </c>
      <c r="L50" s="247">
        <v>44865</v>
      </c>
      <c r="M50" s="254" t="s">
        <v>70</v>
      </c>
      <c r="N50" s="181">
        <v>1</v>
      </c>
      <c r="O50" s="181">
        <v>1</v>
      </c>
      <c r="P50" s="181"/>
      <c r="Q50" s="181"/>
      <c r="R50" s="181"/>
      <c r="S50" s="181"/>
      <c r="T50" s="181"/>
      <c r="U50" s="181"/>
      <c r="V50" s="181"/>
      <c r="W50" s="181"/>
      <c r="X50" s="181">
        <v>0.5</v>
      </c>
      <c r="Y50" s="181">
        <v>0.5</v>
      </c>
      <c r="Z50" s="181"/>
      <c r="AA50" s="181"/>
      <c r="AB50" s="181"/>
      <c r="AC50" s="181"/>
      <c r="AD50" s="181"/>
      <c r="AE50" s="181"/>
      <c r="AF50" s="181">
        <v>0.5</v>
      </c>
      <c r="AG50" s="181">
        <v>0.5</v>
      </c>
      <c r="AH50" s="181"/>
      <c r="AI50" s="181"/>
      <c r="AJ50" s="181"/>
      <c r="AK50" s="181"/>
      <c r="AL50" s="181"/>
      <c r="AM50" s="181"/>
      <c r="AN50" s="244">
        <f>N50*(Q50+S50+U50+W50+Y50+AA50+AC50+AE50+AG50+AI50+AK50+AM50)</f>
        <v>1</v>
      </c>
      <c r="AO50" s="106" t="s">
        <v>150</v>
      </c>
      <c r="AP50" s="99" t="s">
        <v>151</v>
      </c>
      <c r="AQ50" s="87" t="s">
        <v>88</v>
      </c>
      <c r="AR50" s="82">
        <f>Q50+S50+U50</f>
        <v>0</v>
      </c>
      <c r="AS50" s="215">
        <f t="shared" ref="AS50" si="4">SUM(AR50:AR53)</f>
        <v>1</v>
      </c>
      <c r="AT50" s="6"/>
      <c r="AU50" s="6"/>
      <c r="AV50" s="6"/>
      <c r="AW50" s="6"/>
    </row>
    <row r="51" spans="1:49" ht="29.25" customHeight="1" thickBot="1">
      <c r="A51" s="308"/>
      <c r="B51" s="308"/>
      <c r="C51" s="308"/>
      <c r="D51" s="308"/>
      <c r="E51" s="305"/>
      <c r="F51" s="131"/>
      <c r="G51" s="213"/>
      <c r="H51" s="134"/>
      <c r="I51" s="167"/>
      <c r="J51" s="302"/>
      <c r="K51" s="248"/>
      <c r="L51" s="248"/>
      <c r="M51" s="255"/>
      <c r="N51" s="182"/>
      <c r="O51" s="182"/>
      <c r="P51" s="182"/>
      <c r="Q51" s="182"/>
      <c r="R51" s="182"/>
      <c r="S51" s="182"/>
      <c r="T51" s="182"/>
      <c r="U51" s="182"/>
      <c r="V51" s="182"/>
      <c r="W51" s="182"/>
      <c r="X51" s="182"/>
      <c r="Y51" s="182"/>
      <c r="Z51" s="182"/>
      <c r="AA51" s="182"/>
      <c r="AB51" s="182"/>
      <c r="AC51" s="182"/>
      <c r="AD51" s="182"/>
      <c r="AE51" s="182"/>
      <c r="AF51" s="182"/>
      <c r="AG51" s="182"/>
      <c r="AH51" s="182"/>
      <c r="AI51" s="182"/>
      <c r="AJ51" s="182"/>
      <c r="AK51" s="182"/>
      <c r="AL51" s="182"/>
      <c r="AM51" s="182"/>
      <c r="AN51" s="245"/>
      <c r="AO51" s="101" t="s">
        <v>152</v>
      </c>
      <c r="AP51" s="100" t="s">
        <v>153</v>
      </c>
      <c r="AQ51" s="88" t="s">
        <v>91</v>
      </c>
      <c r="AR51" s="82">
        <v>0.5</v>
      </c>
      <c r="AS51" s="216"/>
      <c r="AT51" s="6"/>
      <c r="AU51" s="6"/>
      <c r="AV51" s="6"/>
      <c r="AW51" s="6"/>
    </row>
    <row r="52" spans="1:49" ht="29.25" customHeight="1" thickBot="1">
      <c r="A52" s="308"/>
      <c r="B52" s="308"/>
      <c r="C52" s="308"/>
      <c r="D52" s="308"/>
      <c r="E52" s="305"/>
      <c r="F52" s="131"/>
      <c r="G52" s="213"/>
      <c r="H52" s="134"/>
      <c r="I52" s="167"/>
      <c r="J52" s="302"/>
      <c r="K52" s="248"/>
      <c r="L52" s="248"/>
      <c r="M52" s="255"/>
      <c r="N52" s="182"/>
      <c r="O52" s="182"/>
      <c r="P52" s="182"/>
      <c r="Q52" s="182"/>
      <c r="R52" s="182"/>
      <c r="S52" s="182"/>
      <c r="T52" s="182"/>
      <c r="U52" s="182"/>
      <c r="V52" s="182"/>
      <c r="W52" s="182"/>
      <c r="X52" s="182"/>
      <c r="Y52" s="182"/>
      <c r="Z52" s="182"/>
      <c r="AA52" s="182"/>
      <c r="AB52" s="182"/>
      <c r="AC52" s="182"/>
      <c r="AD52" s="182"/>
      <c r="AE52" s="182"/>
      <c r="AF52" s="182"/>
      <c r="AG52" s="182"/>
      <c r="AH52" s="182"/>
      <c r="AI52" s="182"/>
      <c r="AJ52" s="182"/>
      <c r="AK52" s="182"/>
      <c r="AL52" s="182"/>
      <c r="AM52" s="182"/>
      <c r="AN52" s="245"/>
      <c r="AO52" s="101" t="s">
        <v>154</v>
      </c>
      <c r="AP52" s="116" t="s">
        <v>155</v>
      </c>
      <c r="AQ52" s="88" t="s">
        <v>94</v>
      </c>
      <c r="AR52" s="83">
        <f>AC50+AE50+AG50</f>
        <v>0.5</v>
      </c>
      <c r="AS52" s="216"/>
      <c r="AT52" s="6"/>
      <c r="AU52" s="6"/>
      <c r="AV52" s="6"/>
      <c r="AW52" s="6"/>
    </row>
    <row r="53" spans="1:49" ht="29.25" customHeight="1" thickBot="1">
      <c r="A53" s="308"/>
      <c r="B53" s="308"/>
      <c r="C53" s="308"/>
      <c r="D53" s="308"/>
      <c r="E53" s="305"/>
      <c r="F53" s="131"/>
      <c r="G53" s="214"/>
      <c r="H53" s="135"/>
      <c r="I53" s="168"/>
      <c r="J53" s="303"/>
      <c r="K53" s="249"/>
      <c r="L53" s="249"/>
      <c r="M53" s="256"/>
      <c r="N53" s="183"/>
      <c r="O53" s="183"/>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183"/>
      <c r="AN53" s="246"/>
      <c r="AO53" s="102" t="s">
        <v>78</v>
      </c>
      <c r="AP53" s="103" t="s">
        <v>78</v>
      </c>
      <c r="AQ53" s="89" t="s">
        <v>78</v>
      </c>
      <c r="AR53" s="85">
        <f>AI50+AK50+AM50</f>
        <v>0</v>
      </c>
      <c r="AS53" s="217"/>
      <c r="AT53" s="6"/>
      <c r="AU53" s="6"/>
      <c r="AV53" s="6"/>
      <c r="AW53" s="6"/>
    </row>
    <row r="54" spans="1:49" ht="29.25" customHeight="1" thickBot="1">
      <c r="A54" s="308"/>
      <c r="B54" s="308"/>
      <c r="C54" s="308"/>
      <c r="D54" s="308"/>
      <c r="E54" s="305"/>
      <c r="F54" s="131" t="s">
        <v>156</v>
      </c>
      <c r="G54" s="212" t="s">
        <v>157</v>
      </c>
      <c r="H54" s="133" t="s">
        <v>158</v>
      </c>
      <c r="I54" s="166" t="s">
        <v>159</v>
      </c>
      <c r="J54" s="301" t="s">
        <v>149</v>
      </c>
      <c r="K54" s="247">
        <v>44652</v>
      </c>
      <c r="L54" s="250">
        <v>44926</v>
      </c>
      <c r="M54" s="254" t="s">
        <v>70</v>
      </c>
      <c r="N54" s="181">
        <v>1</v>
      </c>
      <c r="O54" s="181">
        <v>1</v>
      </c>
      <c r="P54" s="181"/>
      <c r="Q54" s="181"/>
      <c r="R54" s="181"/>
      <c r="S54" s="181"/>
      <c r="T54" s="181"/>
      <c r="U54" s="181"/>
      <c r="V54" s="181"/>
      <c r="W54" s="181"/>
      <c r="X54" s="181">
        <v>0.5</v>
      </c>
      <c r="Y54" s="181">
        <v>0.5</v>
      </c>
      <c r="Z54" s="181"/>
      <c r="AA54" s="181"/>
      <c r="AB54" s="181"/>
      <c r="AC54" s="181"/>
      <c r="AD54" s="181"/>
      <c r="AE54" s="181"/>
      <c r="AF54" s="181">
        <v>0.5</v>
      </c>
      <c r="AG54" s="181">
        <v>0.5</v>
      </c>
      <c r="AH54" s="181"/>
      <c r="AI54" s="181"/>
      <c r="AJ54" s="181"/>
      <c r="AK54" s="181"/>
      <c r="AL54" s="181"/>
      <c r="AM54" s="181"/>
      <c r="AN54" s="244">
        <f>N54*(Q54+S54+U54+W54+Y54+AA54+AC54+AE54+AG54+AI54+AK54+AM54)</f>
        <v>1</v>
      </c>
      <c r="AO54" s="106" t="s">
        <v>136</v>
      </c>
      <c r="AP54" s="99" t="s">
        <v>136</v>
      </c>
      <c r="AQ54" s="87" t="s">
        <v>88</v>
      </c>
      <c r="AR54" s="82">
        <f>Q54+S54+U54</f>
        <v>0</v>
      </c>
      <c r="AS54" s="215">
        <f t="shared" ref="AS54" si="5">SUM(AR54:AR57)</f>
        <v>1</v>
      </c>
      <c r="AT54" s="6"/>
      <c r="AU54" s="6"/>
      <c r="AV54" s="6"/>
      <c r="AW54" s="6"/>
    </row>
    <row r="55" spans="1:49" ht="29.25" customHeight="1" thickBot="1">
      <c r="A55" s="308"/>
      <c r="B55" s="308"/>
      <c r="C55" s="308"/>
      <c r="D55" s="308"/>
      <c r="E55" s="305"/>
      <c r="F55" s="131"/>
      <c r="G55" s="213"/>
      <c r="H55" s="134"/>
      <c r="I55" s="167"/>
      <c r="J55" s="302"/>
      <c r="K55" s="248"/>
      <c r="L55" s="251"/>
      <c r="M55" s="255"/>
      <c r="N55" s="182"/>
      <c r="O55" s="182"/>
      <c r="P55" s="182"/>
      <c r="Q55" s="182"/>
      <c r="R55" s="182"/>
      <c r="S55" s="182"/>
      <c r="T55" s="182"/>
      <c r="U55" s="182"/>
      <c r="V55" s="182"/>
      <c r="W55" s="182"/>
      <c r="X55" s="182"/>
      <c r="Y55" s="182"/>
      <c r="Z55" s="182"/>
      <c r="AA55" s="182"/>
      <c r="AB55" s="182"/>
      <c r="AC55" s="182"/>
      <c r="AD55" s="182"/>
      <c r="AE55" s="182"/>
      <c r="AF55" s="182"/>
      <c r="AG55" s="182"/>
      <c r="AH55" s="182"/>
      <c r="AI55" s="182"/>
      <c r="AJ55" s="182"/>
      <c r="AK55" s="182"/>
      <c r="AL55" s="182"/>
      <c r="AM55" s="182"/>
      <c r="AN55" s="245"/>
      <c r="AO55" s="101" t="s">
        <v>160</v>
      </c>
      <c r="AP55" s="100" t="s">
        <v>161</v>
      </c>
      <c r="AQ55" s="88" t="s">
        <v>91</v>
      </c>
      <c r="AR55" s="83">
        <f>W54+Y54+AA54</f>
        <v>0.5</v>
      </c>
      <c r="AS55" s="216"/>
      <c r="AT55" s="6"/>
      <c r="AU55" s="6"/>
      <c r="AV55" s="6"/>
      <c r="AW55" s="6"/>
    </row>
    <row r="56" spans="1:49" ht="29.25" customHeight="1" thickBot="1">
      <c r="A56" s="308"/>
      <c r="B56" s="308"/>
      <c r="C56" s="308"/>
      <c r="D56" s="308"/>
      <c r="E56" s="305"/>
      <c r="F56" s="131"/>
      <c r="G56" s="213"/>
      <c r="H56" s="134"/>
      <c r="I56" s="167"/>
      <c r="J56" s="302"/>
      <c r="K56" s="248"/>
      <c r="L56" s="251"/>
      <c r="M56" s="255"/>
      <c r="N56" s="182"/>
      <c r="O56" s="182"/>
      <c r="P56" s="182"/>
      <c r="Q56" s="182"/>
      <c r="R56" s="182"/>
      <c r="S56" s="182"/>
      <c r="T56" s="182"/>
      <c r="U56" s="182"/>
      <c r="V56" s="182"/>
      <c r="W56" s="182"/>
      <c r="X56" s="182"/>
      <c r="Y56" s="182"/>
      <c r="Z56" s="182"/>
      <c r="AA56" s="182"/>
      <c r="AB56" s="182"/>
      <c r="AC56" s="182"/>
      <c r="AD56" s="182"/>
      <c r="AE56" s="182"/>
      <c r="AF56" s="182"/>
      <c r="AG56" s="182"/>
      <c r="AH56" s="182"/>
      <c r="AI56" s="182"/>
      <c r="AJ56" s="182"/>
      <c r="AK56" s="182"/>
      <c r="AL56" s="182"/>
      <c r="AM56" s="182"/>
      <c r="AN56" s="245"/>
      <c r="AO56" s="105" t="s">
        <v>162</v>
      </c>
      <c r="AP56" s="116" t="s">
        <v>163</v>
      </c>
      <c r="AQ56" s="88" t="s">
        <v>94</v>
      </c>
      <c r="AR56" s="83">
        <f>AC54+AE54+AG54</f>
        <v>0.5</v>
      </c>
      <c r="AS56" s="216"/>
      <c r="AT56" s="6"/>
      <c r="AU56" s="6"/>
      <c r="AV56" s="6"/>
      <c r="AW56" s="6"/>
    </row>
    <row r="57" spans="1:49" ht="29.25" customHeight="1" thickBot="1">
      <c r="A57" s="309"/>
      <c r="B57" s="309"/>
      <c r="C57" s="309"/>
      <c r="D57" s="309"/>
      <c r="E57" s="306"/>
      <c r="F57" s="131"/>
      <c r="G57" s="214"/>
      <c r="H57" s="135"/>
      <c r="I57" s="168"/>
      <c r="J57" s="303"/>
      <c r="K57" s="249"/>
      <c r="L57" s="252"/>
      <c r="M57" s="256"/>
      <c r="N57" s="183"/>
      <c r="O57" s="183"/>
      <c r="P57" s="183"/>
      <c r="Q57" s="183"/>
      <c r="R57" s="183"/>
      <c r="S57" s="183"/>
      <c r="T57" s="183"/>
      <c r="U57" s="183"/>
      <c r="V57" s="183"/>
      <c r="W57" s="183"/>
      <c r="X57" s="183"/>
      <c r="Y57" s="183"/>
      <c r="Z57" s="183"/>
      <c r="AA57" s="183"/>
      <c r="AB57" s="183"/>
      <c r="AC57" s="183"/>
      <c r="AD57" s="183"/>
      <c r="AE57" s="183"/>
      <c r="AF57" s="183"/>
      <c r="AG57" s="183"/>
      <c r="AH57" s="183"/>
      <c r="AI57" s="183"/>
      <c r="AJ57" s="183"/>
      <c r="AK57" s="183"/>
      <c r="AL57" s="183"/>
      <c r="AM57" s="183"/>
      <c r="AN57" s="246"/>
      <c r="AO57" s="107" t="s">
        <v>78</v>
      </c>
      <c r="AP57" s="103" t="s">
        <v>110</v>
      </c>
      <c r="AQ57" s="89" t="s">
        <v>78</v>
      </c>
      <c r="AR57" s="85">
        <f>AI54+AK54+AM54</f>
        <v>0</v>
      </c>
      <c r="AS57" s="217"/>
      <c r="AT57" s="6"/>
      <c r="AU57" s="6"/>
      <c r="AV57" s="6"/>
      <c r="AW57" s="6"/>
    </row>
    <row r="58" spans="1:49" ht="29.25" customHeight="1" thickBot="1">
      <c r="A58" s="294" t="s">
        <v>164</v>
      </c>
      <c r="B58" s="294" t="s">
        <v>165</v>
      </c>
      <c r="C58" s="294" t="s">
        <v>166</v>
      </c>
      <c r="D58" s="294" t="s">
        <v>167</v>
      </c>
      <c r="E58" s="294" t="s">
        <v>168</v>
      </c>
      <c r="F58" s="131" t="s">
        <v>169</v>
      </c>
      <c r="G58" s="133" t="s">
        <v>170</v>
      </c>
      <c r="H58" s="133" t="s">
        <v>171</v>
      </c>
      <c r="I58" s="166" t="s">
        <v>172</v>
      </c>
      <c r="J58" s="301" t="s">
        <v>69</v>
      </c>
      <c r="K58" s="247">
        <v>44682</v>
      </c>
      <c r="L58" s="247">
        <v>44926</v>
      </c>
      <c r="M58" s="254" t="s">
        <v>70</v>
      </c>
      <c r="N58" s="181">
        <v>1</v>
      </c>
      <c r="O58" s="181">
        <f>N58*(P58+R58+T58+V58+X58+Z58+AB58+AD58+AF58+AH58+AJ58+AL58)</f>
        <v>1</v>
      </c>
      <c r="P58" s="181"/>
      <c r="Q58" s="181"/>
      <c r="R58" s="181"/>
      <c r="S58" s="181"/>
      <c r="T58" s="181">
        <v>0.33</v>
      </c>
      <c r="U58" s="181">
        <v>0.33</v>
      </c>
      <c r="V58" s="181"/>
      <c r="W58" s="181"/>
      <c r="X58" s="181"/>
      <c r="Y58" s="181"/>
      <c r="Z58" s="181">
        <v>0.33</v>
      </c>
      <c r="AA58" s="181">
        <v>0.33</v>
      </c>
      <c r="AB58" s="181"/>
      <c r="AC58" s="181"/>
      <c r="AD58" s="181"/>
      <c r="AE58" s="181"/>
      <c r="AF58" s="181"/>
      <c r="AG58" s="181"/>
      <c r="AH58" s="181">
        <v>0.34</v>
      </c>
      <c r="AI58" s="181"/>
      <c r="AJ58" s="181"/>
      <c r="AK58" s="181"/>
      <c r="AL58" s="181"/>
      <c r="AM58" s="181"/>
      <c r="AN58" s="244">
        <f>N58*(Q58+S58+U58+W58+Y58+AA58+AC58+AE58+AG58+AI58+AK58+AM58)</f>
        <v>0.66</v>
      </c>
      <c r="AO58" s="106" t="s">
        <v>173</v>
      </c>
      <c r="AP58" s="99" t="s">
        <v>174</v>
      </c>
      <c r="AQ58" s="87" t="s">
        <v>88</v>
      </c>
      <c r="AR58" s="82">
        <f>Q58+S58+U58</f>
        <v>0.33</v>
      </c>
      <c r="AS58" s="215">
        <f t="shared" ref="AS58" si="6">SUM(AR58:AR61)</f>
        <v>0.66</v>
      </c>
      <c r="AT58" s="6"/>
      <c r="AU58" s="6"/>
      <c r="AV58" s="6"/>
      <c r="AW58" s="6"/>
    </row>
    <row r="59" spans="1:49" ht="29.25" customHeight="1">
      <c r="A59" s="294"/>
      <c r="B59" s="294"/>
      <c r="C59" s="294"/>
      <c r="D59" s="294"/>
      <c r="E59" s="294"/>
      <c r="F59" s="131"/>
      <c r="G59" s="134"/>
      <c r="H59" s="134"/>
      <c r="I59" s="167"/>
      <c r="J59" s="302"/>
      <c r="K59" s="248"/>
      <c r="L59" s="248"/>
      <c r="M59" s="255"/>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2"/>
      <c r="AK59" s="182"/>
      <c r="AL59" s="182"/>
      <c r="AM59" s="182"/>
      <c r="AN59" s="245"/>
      <c r="AO59" s="106" t="s">
        <v>175</v>
      </c>
      <c r="AP59" s="100" t="s">
        <v>176</v>
      </c>
      <c r="AQ59" s="88" t="s">
        <v>91</v>
      </c>
      <c r="AR59" s="83">
        <f>W58+Y58+AA58</f>
        <v>0.33</v>
      </c>
      <c r="AS59" s="216"/>
      <c r="AT59" s="6"/>
      <c r="AU59" s="6"/>
      <c r="AV59" s="6"/>
      <c r="AW59" s="6"/>
    </row>
    <row r="60" spans="1:49" ht="29.25" customHeight="1">
      <c r="A60" s="294"/>
      <c r="B60" s="294"/>
      <c r="C60" s="294"/>
      <c r="D60" s="294"/>
      <c r="E60" s="294"/>
      <c r="F60" s="131"/>
      <c r="G60" s="134"/>
      <c r="H60" s="134"/>
      <c r="I60" s="167"/>
      <c r="J60" s="302"/>
      <c r="K60" s="248"/>
      <c r="L60" s="248"/>
      <c r="M60" s="255"/>
      <c r="N60" s="182"/>
      <c r="O60" s="182"/>
      <c r="P60" s="182"/>
      <c r="Q60" s="182"/>
      <c r="R60" s="182"/>
      <c r="S60" s="182"/>
      <c r="T60" s="182"/>
      <c r="U60" s="182"/>
      <c r="V60" s="182"/>
      <c r="W60" s="182"/>
      <c r="X60" s="182"/>
      <c r="Y60" s="182"/>
      <c r="Z60" s="182"/>
      <c r="AA60" s="182"/>
      <c r="AB60" s="182"/>
      <c r="AC60" s="182"/>
      <c r="AD60" s="182"/>
      <c r="AE60" s="182"/>
      <c r="AF60" s="182"/>
      <c r="AG60" s="182"/>
      <c r="AH60" s="182"/>
      <c r="AI60" s="182"/>
      <c r="AJ60" s="182"/>
      <c r="AK60" s="182"/>
      <c r="AL60" s="182"/>
      <c r="AM60" s="182"/>
      <c r="AN60" s="245"/>
      <c r="AO60" s="101" t="s">
        <v>177</v>
      </c>
      <c r="AP60" s="100" t="s">
        <v>109</v>
      </c>
      <c r="AQ60" s="88" t="s">
        <v>94</v>
      </c>
      <c r="AR60" s="83">
        <f>AC58+AE58+AG58</f>
        <v>0</v>
      </c>
      <c r="AS60" s="216"/>
      <c r="AT60" s="6"/>
      <c r="AU60" s="6"/>
      <c r="AV60" s="6"/>
      <c r="AW60" s="6"/>
    </row>
    <row r="61" spans="1:49" ht="29.25" customHeight="1" thickBot="1">
      <c r="A61" s="294"/>
      <c r="B61" s="294"/>
      <c r="C61" s="294"/>
      <c r="D61" s="294"/>
      <c r="E61" s="294"/>
      <c r="F61" s="131"/>
      <c r="G61" s="135"/>
      <c r="H61" s="135"/>
      <c r="I61" s="168"/>
      <c r="J61" s="303"/>
      <c r="K61" s="249"/>
      <c r="L61" s="249"/>
      <c r="M61" s="256"/>
      <c r="N61" s="183"/>
      <c r="O61" s="183"/>
      <c r="P61" s="183"/>
      <c r="Q61" s="183"/>
      <c r="R61" s="183"/>
      <c r="S61" s="183"/>
      <c r="T61" s="183"/>
      <c r="U61" s="183"/>
      <c r="V61" s="183"/>
      <c r="W61" s="183"/>
      <c r="X61" s="183"/>
      <c r="Y61" s="183"/>
      <c r="Z61" s="183"/>
      <c r="AA61" s="183"/>
      <c r="AB61" s="183"/>
      <c r="AC61" s="183"/>
      <c r="AD61" s="183"/>
      <c r="AE61" s="183"/>
      <c r="AF61" s="183"/>
      <c r="AG61" s="183"/>
      <c r="AH61" s="183"/>
      <c r="AI61" s="183"/>
      <c r="AJ61" s="183"/>
      <c r="AK61" s="183"/>
      <c r="AL61" s="183"/>
      <c r="AM61" s="183"/>
      <c r="AN61" s="246"/>
      <c r="AO61" s="107" t="s">
        <v>78</v>
      </c>
      <c r="AP61" s="103" t="s">
        <v>78</v>
      </c>
      <c r="AQ61" s="89" t="s">
        <v>78</v>
      </c>
      <c r="AR61" s="85">
        <f>AI58+AK58+AM58</f>
        <v>0</v>
      </c>
      <c r="AS61" s="217"/>
      <c r="AT61" s="6"/>
      <c r="AU61" s="6"/>
      <c r="AV61" s="6"/>
      <c r="AW61" s="6"/>
    </row>
    <row r="62" spans="1:49" ht="15.75" customHeight="1" thickBot="1">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108"/>
      <c r="AP62" s="200" t="s">
        <v>178</v>
      </c>
      <c r="AQ62" s="201"/>
      <c r="AR62" s="202"/>
      <c r="AS62" s="91">
        <f>AVERAGE(AS26:AS61)</f>
        <v>0.51664444444444446</v>
      </c>
      <c r="AT62" s="6"/>
      <c r="AU62" s="6"/>
      <c r="AV62" s="6"/>
      <c r="AW62" s="6"/>
    </row>
    <row r="63" spans="1:49">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97"/>
      <c r="AP63" s="97"/>
      <c r="AQ63" s="6"/>
      <c r="AR63" s="6"/>
      <c r="AS63" s="6"/>
      <c r="AT63" s="6"/>
      <c r="AU63" s="6"/>
      <c r="AV63" s="6"/>
      <c r="AW63" s="6"/>
    </row>
    <row r="64" spans="1:49">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97"/>
      <c r="AP64" s="97"/>
      <c r="AQ64" s="6"/>
      <c r="AR64" s="6"/>
      <c r="AS64" s="6"/>
      <c r="AT64" s="6"/>
      <c r="AU64" s="6"/>
      <c r="AV64" s="6"/>
      <c r="AW64" s="6"/>
    </row>
    <row r="65" spans="1:49" s="2" customFormat="1" ht="43.5" customHeight="1">
      <c r="A65" s="169" t="s">
        <v>179</v>
      </c>
      <c r="B65" s="169"/>
      <c r="C65" s="169"/>
      <c r="D65" s="169"/>
      <c r="E65" s="169"/>
      <c r="F65" s="169"/>
      <c r="G65" s="169"/>
      <c r="H65" s="169"/>
      <c r="I65" s="169"/>
      <c r="J65" s="169"/>
      <c r="K65" s="169"/>
      <c r="L65" s="169"/>
      <c r="M65" s="169"/>
      <c r="N65" s="169"/>
      <c r="O65" s="169"/>
      <c r="P65" s="169"/>
      <c r="Q65" s="169"/>
      <c r="R65" s="169"/>
      <c r="S65" s="169"/>
      <c r="T65" s="169"/>
      <c r="U65" s="169"/>
      <c r="V65" s="169"/>
      <c r="W65" s="169"/>
      <c r="X65" s="169"/>
      <c r="Y65" s="169"/>
      <c r="Z65" s="169"/>
      <c r="AA65" s="169"/>
      <c r="AB65" s="169"/>
      <c r="AC65" s="169"/>
      <c r="AD65" s="169"/>
      <c r="AE65" s="169"/>
      <c r="AF65" s="169"/>
      <c r="AG65" s="169"/>
      <c r="AH65" s="169"/>
      <c r="AI65" s="169"/>
      <c r="AJ65" s="169"/>
      <c r="AK65" s="169"/>
      <c r="AL65" s="169"/>
      <c r="AM65" s="169"/>
      <c r="AN65" s="169"/>
      <c r="AO65" s="169"/>
      <c r="AP65" s="169"/>
      <c r="AQ65" s="169"/>
      <c r="AR65" s="169"/>
      <c r="AS65" s="169"/>
      <c r="AT65" s="16"/>
      <c r="AU65" s="16"/>
      <c r="AV65" s="16"/>
      <c r="AW65" s="16"/>
    </row>
    <row r="66" spans="1:49">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97"/>
      <c r="AP66" s="97"/>
      <c r="AQ66" s="6"/>
      <c r="AR66" s="6"/>
      <c r="AS66" s="6"/>
      <c r="AT66" s="6"/>
      <c r="AU66" s="6"/>
      <c r="AV66" s="6"/>
      <c r="AW66" s="6"/>
    </row>
    <row r="67" spans="1:49">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97"/>
      <c r="AP67" s="97"/>
      <c r="AQ67" s="6"/>
      <c r="AR67" s="6"/>
      <c r="AS67" s="6"/>
      <c r="AT67" s="6"/>
      <c r="AU67" s="6"/>
      <c r="AV67" s="6"/>
      <c r="AW67" s="6"/>
    </row>
    <row r="68" spans="1:49">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97"/>
      <c r="AP68" s="97"/>
      <c r="AQ68" s="6"/>
      <c r="AR68" s="6"/>
      <c r="AS68" s="6"/>
      <c r="AT68" s="6"/>
      <c r="AU68" s="6"/>
      <c r="AV68" s="6"/>
      <c r="AW68" s="6"/>
    </row>
    <row r="69" spans="1:49" ht="18.75" customHeight="1">
      <c r="A69" s="128" t="s">
        <v>180</v>
      </c>
      <c r="B69" s="128" t="s">
        <v>43</v>
      </c>
      <c r="C69" s="173" t="s">
        <v>181</v>
      </c>
      <c r="D69" s="174"/>
      <c r="E69" s="128" t="s">
        <v>45</v>
      </c>
      <c r="F69" s="128" t="s">
        <v>46</v>
      </c>
      <c r="G69" s="128" t="s">
        <v>48</v>
      </c>
      <c r="H69" s="128" t="s">
        <v>49</v>
      </c>
      <c r="I69" s="173" t="s">
        <v>50</v>
      </c>
      <c r="J69" s="235" t="s">
        <v>20</v>
      </c>
      <c r="K69" s="235"/>
      <c r="L69" s="235"/>
      <c r="M69" s="235"/>
      <c r="N69" s="235"/>
      <c r="O69" s="235"/>
      <c r="P69" s="235"/>
      <c r="Q69" s="235"/>
      <c r="R69" s="235"/>
      <c r="S69" s="235"/>
      <c r="T69" s="235"/>
      <c r="U69" s="235"/>
      <c r="V69" s="235"/>
      <c r="W69" s="235"/>
      <c r="X69" s="235"/>
      <c r="Y69" s="235"/>
      <c r="Z69" s="235"/>
      <c r="AA69" s="235"/>
      <c r="AB69" s="235"/>
      <c r="AC69" s="235"/>
      <c r="AD69" s="235"/>
      <c r="AE69" s="235"/>
      <c r="AF69" s="235"/>
      <c r="AG69" s="235"/>
      <c r="AH69" s="235"/>
      <c r="AI69" s="235"/>
      <c r="AJ69" s="235"/>
      <c r="AK69" s="259" t="s">
        <v>182</v>
      </c>
      <c r="AL69" s="260"/>
      <c r="AM69" s="260"/>
      <c r="AN69" s="260"/>
      <c r="AO69" s="260"/>
      <c r="AP69" s="260"/>
      <c r="AQ69" s="261"/>
      <c r="AT69" s="6"/>
      <c r="AU69" s="6"/>
      <c r="AV69" s="6"/>
      <c r="AW69" s="6"/>
    </row>
    <row r="70" spans="1:49" ht="48.2" customHeight="1" thickBot="1">
      <c r="A70" s="129"/>
      <c r="B70" s="129"/>
      <c r="C70" s="175"/>
      <c r="D70" s="176"/>
      <c r="E70" s="129"/>
      <c r="F70" s="129"/>
      <c r="G70" s="129"/>
      <c r="H70" s="129"/>
      <c r="I70" s="129"/>
      <c r="J70" s="175" t="s">
        <v>24</v>
      </c>
      <c r="K70" s="236"/>
      <c r="L70" s="203" t="s">
        <v>25</v>
      </c>
      <c r="M70" s="236"/>
      <c r="N70" s="203" t="s">
        <v>26</v>
      </c>
      <c r="O70" s="236"/>
      <c r="P70" s="203" t="s">
        <v>27</v>
      </c>
      <c r="Q70" s="236"/>
      <c r="R70" s="203" t="s">
        <v>28</v>
      </c>
      <c r="S70" s="236"/>
      <c r="T70" s="203" t="s">
        <v>29</v>
      </c>
      <c r="U70" s="236"/>
      <c r="V70" s="203" t="s">
        <v>30</v>
      </c>
      <c r="W70" s="236"/>
      <c r="X70" s="203" t="s">
        <v>31</v>
      </c>
      <c r="Y70" s="236"/>
      <c r="Z70" s="203" t="s">
        <v>32</v>
      </c>
      <c r="AA70" s="236"/>
      <c r="AB70" s="203" t="s">
        <v>33</v>
      </c>
      <c r="AC70" s="236"/>
      <c r="AD70" s="203" t="s">
        <v>34</v>
      </c>
      <c r="AE70" s="236"/>
      <c r="AF70" s="203" t="s">
        <v>35</v>
      </c>
      <c r="AG70" s="236"/>
      <c r="AH70" s="203" t="s">
        <v>36</v>
      </c>
      <c r="AI70" s="236"/>
      <c r="AJ70" s="318" t="s">
        <v>37</v>
      </c>
      <c r="AK70" s="262"/>
      <c r="AL70" s="263"/>
      <c r="AM70" s="263"/>
      <c r="AN70" s="263"/>
      <c r="AO70" s="263"/>
      <c r="AP70" s="263"/>
      <c r="AQ70" s="264"/>
      <c r="AT70" s="6"/>
      <c r="AU70" s="6"/>
      <c r="AV70" s="6"/>
      <c r="AW70" s="6"/>
    </row>
    <row r="71" spans="1:49" ht="44.45" customHeight="1" thickBot="1">
      <c r="A71" s="129"/>
      <c r="B71" s="129"/>
      <c r="C71" s="175"/>
      <c r="D71" s="176"/>
      <c r="E71" s="129"/>
      <c r="F71" s="129"/>
      <c r="G71" s="129"/>
      <c r="H71" s="129"/>
      <c r="I71" s="129"/>
      <c r="J71" s="237"/>
      <c r="K71" s="238"/>
      <c r="L71" s="204"/>
      <c r="M71" s="238"/>
      <c r="N71" s="204"/>
      <c r="O71" s="238"/>
      <c r="P71" s="204"/>
      <c r="Q71" s="238"/>
      <c r="R71" s="204"/>
      <c r="S71" s="238"/>
      <c r="T71" s="204"/>
      <c r="U71" s="238"/>
      <c r="V71" s="204"/>
      <c r="W71" s="238"/>
      <c r="X71" s="204"/>
      <c r="Y71" s="238"/>
      <c r="Z71" s="204"/>
      <c r="AA71" s="238"/>
      <c r="AB71" s="204"/>
      <c r="AC71" s="238"/>
      <c r="AD71" s="204"/>
      <c r="AE71" s="238"/>
      <c r="AF71" s="204"/>
      <c r="AG71" s="238"/>
      <c r="AH71" s="204"/>
      <c r="AI71" s="238"/>
      <c r="AJ71" s="319"/>
      <c r="AK71" s="265" t="s">
        <v>51</v>
      </c>
      <c r="AL71" s="266"/>
      <c r="AM71" s="267"/>
      <c r="AN71" s="150" t="s">
        <v>183</v>
      </c>
      <c r="AO71" s="271" t="s">
        <v>53</v>
      </c>
      <c r="AP71" s="275" t="s">
        <v>54</v>
      </c>
      <c r="AQ71" s="150" t="s">
        <v>55</v>
      </c>
      <c r="AT71" s="6"/>
      <c r="AU71" s="6"/>
      <c r="AV71" s="6"/>
      <c r="AW71" s="6"/>
    </row>
    <row r="72" spans="1:49" ht="48.2" customHeight="1" thickBot="1">
      <c r="A72" s="130"/>
      <c r="B72" s="130"/>
      <c r="C72" s="177"/>
      <c r="D72" s="178"/>
      <c r="E72" s="130"/>
      <c r="F72" s="130"/>
      <c r="G72" s="130"/>
      <c r="H72" s="130"/>
      <c r="I72" s="130"/>
      <c r="J72" s="23" t="s">
        <v>56</v>
      </c>
      <c r="K72" s="22" t="s">
        <v>57</v>
      </c>
      <c r="L72" s="22" t="s">
        <v>58</v>
      </c>
      <c r="M72" s="22" t="s">
        <v>59</v>
      </c>
      <c r="N72" s="22" t="s">
        <v>58</v>
      </c>
      <c r="O72" s="22" t="s">
        <v>59</v>
      </c>
      <c r="P72" s="22" t="s">
        <v>58</v>
      </c>
      <c r="Q72" s="22" t="s">
        <v>59</v>
      </c>
      <c r="R72" s="22" t="s">
        <v>58</v>
      </c>
      <c r="S72" s="22" t="s">
        <v>59</v>
      </c>
      <c r="T72" s="22" t="s">
        <v>58</v>
      </c>
      <c r="U72" s="22" t="s">
        <v>59</v>
      </c>
      <c r="V72" s="22" t="s">
        <v>58</v>
      </c>
      <c r="W72" s="22" t="s">
        <v>59</v>
      </c>
      <c r="X72" s="22" t="s">
        <v>58</v>
      </c>
      <c r="Y72" s="22" t="s">
        <v>59</v>
      </c>
      <c r="Z72" s="22" t="s">
        <v>58</v>
      </c>
      <c r="AA72" s="22" t="s">
        <v>59</v>
      </c>
      <c r="AB72" s="22" t="s">
        <v>58</v>
      </c>
      <c r="AC72" s="22" t="s">
        <v>59</v>
      </c>
      <c r="AD72" s="22" t="s">
        <v>58</v>
      </c>
      <c r="AE72" s="22" t="s">
        <v>59</v>
      </c>
      <c r="AF72" s="22" t="s">
        <v>58</v>
      </c>
      <c r="AG72" s="22" t="s">
        <v>59</v>
      </c>
      <c r="AH72" s="22" t="s">
        <v>58</v>
      </c>
      <c r="AI72" s="22" t="s">
        <v>59</v>
      </c>
      <c r="AJ72" s="320"/>
      <c r="AK72" s="268"/>
      <c r="AL72" s="269"/>
      <c r="AM72" s="270"/>
      <c r="AN72" s="151"/>
      <c r="AO72" s="272"/>
      <c r="AP72" s="276"/>
      <c r="AQ72" s="151"/>
      <c r="AT72" s="6"/>
      <c r="AU72" s="6"/>
      <c r="AV72" s="6"/>
      <c r="AW72" s="6"/>
    </row>
    <row r="73" spans="1:49" ht="51" customHeight="1" thickBot="1">
      <c r="A73" s="187" t="s">
        <v>184</v>
      </c>
      <c r="B73" s="131" t="s">
        <v>185</v>
      </c>
      <c r="C73" s="131" t="s">
        <v>186</v>
      </c>
      <c r="D73" s="131"/>
      <c r="E73" s="136" t="s">
        <v>187</v>
      </c>
      <c r="F73" s="131" t="s">
        <v>188</v>
      </c>
      <c r="G73" s="132">
        <v>44621</v>
      </c>
      <c r="H73" s="170">
        <v>44926</v>
      </c>
      <c r="I73" s="191" t="s">
        <v>70</v>
      </c>
      <c r="J73" s="186">
        <v>1</v>
      </c>
      <c r="K73" s="186">
        <f>J73*(L73+N73+P73+R73+T73+V73+X73+Z73+AB73+AD73+AF73+AH73)</f>
        <v>1</v>
      </c>
      <c r="L73" s="186"/>
      <c r="M73" s="186"/>
      <c r="N73" s="186"/>
      <c r="O73" s="186"/>
      <c r="P73" s="186"/>
      <c r="Q73" s="186"/>
      <c r="R73" s="186">
        <v>0.33</v>
      </c>
      <c r="S73" s="186">
        <v>0.33</v>
      </c>
      <c r="T73" s="186"/>
      <c r="U73" s="186"/>
      <c r="V73" s="186"/>
      <c r="W73" s="277"/>
      <c r="X73" s="186">
        <v>0.33</v>
      </c>
      <c r="Y73" s="277">
        <v>0.33</v>
      </c>
      <c r="Z73" s="186"/>
      <c r="AA73" s="186"/>
      <c r="AB73" s="186"/>
      <c r="AC73" s="186"/>
      <c r="AD73" s="186">
        <v>0.34</v>
      </c>
      <c r="AE73" s="186">
        <v>0.34</v>
      </c>
      <c r="AF73" s="186"/>
      <c r="AG73" s="186"/>
      <c r="AH73" s="280"/>
      <c r="AI73" s="186"/>
      <c r="AJ73" s="192">
        <f>J73*(M73+O73+Q73+S73+U73+W73+Y73+AA73+AC73+AE73+AG73+AI73)</f>
        <v>1</v>
      </c>
      <c r="AK73" s="229" t="s">
        <v>189</v>
      </c>
      <c r="AL73" s="230"/>
      <c r="AM73" s="230"/>
      <c r="AN73" s="86" t="s">
        <v>190</v>
      </c>
      <c r="AO73" s="106" t="s">
        <v>191</v>
      </c>
      <c r="AP73" s="109">
        <v>0.34</v>
      </c>
      <c r="AQ73" s="215">
        <f>SUM(AP73:AP76)</f>
        <v>1</v>
      </c>
      <c r="AT73" s="6"/>
      <c r="AU73" s="6"/>
      <c r="AV73" s="6"/>
      <c r="AW73" s="6"/>
    </row>
    <row r="74" spans="1:49" ht="51" customHeight="1" thickBot="1">
      <c r="A74" s="187"/>
      <c r="B74" s="131"/>
      <c r="C74" s="131"/>
      <c r="D74" s="131"/>
      <c r="E74" s="131"/>
      <c r="F74" s="131"/>
      <c r="G74" s="131"/>
      <c r="H74" s="171"/>
      <c r="I74" s="191"/>
      <c r="J74" s="186"/>
      <c r="K74" s="186"/>
      <c r="L74" s="186"/>
      <c r="M74" s="186"/>
      <c r="N74" s="186"/>
      <c r="O74" s="186"/>
      <c r="P74" s="186"/>
      <c r="Q74" s="186"/>
      <c r="R74" s="186"/>
      <c r="S74" s="186"/>
      <c r="T74" s="186"/>
      <c r="U74" s="186"/>
      <c r="V74" s="186"/>
      <c r="W74" s="278"/>
      <c r="X74" s="186"/>
      <c r="Y74" s="278"/>
      <c r="Z74" s="186"/>
      <c r="AA74" s="186"/>
      <c r="AB74" s="186"/>
      <c r="AC74" s="186"/>
      <c r="AD74" s="186"/>
      <c r="AE74" s="186"/>
      <c r="AF74" s="186"/>
      <c r="AG74" s="186"/>
      <c r="AH74" s="280"/>
      <c r="AI74" s="186"/>
      <c r="AJ74" s="192"/>
      <c r="AK74" s="229" t="s">
        <v>192</v>
      </c>
      <c r="AL74" s="230"/>
      <c r="AM74" s="230"/>
      <c r="AN74" s="86" t="s">
        <v>193</v>
      </c>
      <c r="AO74" s="110" t="s">
        <v>194</v>
      </c>
      <c r="AP74" s="111">
        <f>S73+U73+W73</f>
        <v>0.33</v>
      </c>
      <c r="AQ74" s="216"/>
      <c r="AT74" s="6"/>
      <c r="AU74" s="6"/>
      <c r="AV74" s="6"/>
      <c r="AW74" s="6"/>
    </row>
    <row r="75" spans="1:49" ht="51" customHeight="1" thickBot="1">
      <c r="A75" s="187"/>
      <c r="B75" s="131"/>
      <c r="C75" s="131"/>
      <c r="D75" s="131"/>
      <c r="E75" s="131"/>
      <c r="F75" s="131"/>
      <c r="G75" s="131"/>
      <c r="H75" s="171"/>
      <c r="I75" s="191"/>
      <c r="J75" s="186"/>
      <c r="K75" s="186"/>
      <c r="L75" s="186"/>
      <c r="M75" s="186"/>
      <c r="N75" s="186"/>
      <c r="O75" s="186"/>
      <c r="P75" s="186"/>
      <c r="Q75" s="186"/>
      <c r="R75" s="186"/>
      <c r="S75" s="186"/>
      <c r="T75" s="186"/>
      <c r="U75" s="186"/>
      <c r="V75" s="186"/>
      <c r="W75" s="278"/>
      <c r="X75" s="186"/>
      <c r="Y75" s="278"/>
      <c r="Z75" s="186"/>
      <c r="AA75" s="186"/>
      <c r="AB75" s="186"/>
      <c r="AC75" s="186"/>
      <c r="AD75" s="186"/>
      <c r="AE75" s="186"/>
      <c r="AF75" s="186"/>
      <c r="AG75" s="186"/>
      <c r="AH75" s="280"/>
      <c r="AI75" s="186"/>
      <c r="AJ75" s="192"/>
      <c r="AK75" s="273" t="s">
        <v>195</v>
      </c>
      <c r="AL75" s="274"/>
      <c r="AM75" s="274"/>
      <c r="AN75" s="92" t="s">
        <v>196</v>
      </c>
      <c r="AO75" s="110" t="s">
        <v>197</v>
      </c>
      <c r="AP75" s="111">
        <f>Y73+AA73+AC73</f>
        <v>0.33</v>
      </c>
      <c r="AQ75" s="216"/>
      <c r="AT75" s="6"/>
      <c r="AU75" s="6"/>
      <c r="AV75" s="6"/>
      <c r="AW75" s="6"/>
    </row>
    <row r="76" spans="1:49" ht="51" customHeight="1" thickBot="1">
      <c r="A76" s="187"/>
      <c r="B76" s="131"/>
      <c r="C76" s="131"/>
      <c r="D76" s="131"/>
      <c r="E76" s="131"/>
      <c r="F76" s="131"/>
      <c r="G76" s="131"/>
      <c r="H76" s="172"/>
      <c r="I76" s="191"/>
      <c r="J76" s="186"/>
      <c r="K76" s="186"/>
      <c r="L76" s="186"/>
      <c r="M76" s="186"/>
      <c r="N76" s="186"/>
      <c r="O76" s="186"/>
      <c r="P76" s="186"/>
      <c r="Q76" s="186"/>
      <c r="R76" s="186"/>
      <c r="S76" s="186"/>
      <c r="T76" s="186"/>
      <c r="U76" s="186"/>
      <c r="V76" s="186"/>
      <c r="W76" s="279"/>
      <c r="X76" s="186"/>
      <c r="Y76" s="279"/>
      <c r="Z76" s="186"/>
      <c r="AA76" s="186"/>
      <c r="AB76" s="186"/>
      <c r="AC76" s="186"/>
      <c r="AD76" s="186"/>
      <c r="AE76" s="186"/>
      <c r="AF76" s="186"/>
      <c r="AG76" s="186"/>
      <c r="AH76" s="280"/>
      <c r="AI76" s="186"/>
      <c r="AJ76" s="192"/>
      <c r="AK76" s="257" t="s">
        <v>78</v>
      </c>
      <c r="AL76" s="258"/>
      <c r="AM76" s="258"/>
      <c r="AN76" s="90" t="s">
        <v>78</v>
      </c>
      <c r="AO76" s="107" t="s">
        <v>78</v>
      </c>
      <c r="AP76" s="112">
        <f>0</f>
        <v>0</v>
      </c>
      <c r="AQ76" s="217"/>
      <c r="AT76" s="6"/>
      <c r="AU76" s="6"/>
      <c r="AV76" s="6"/>
      <c r="AW76" s="6"/>
    </row>
    <row r="77" spans="1:49" ht="51" customHeight="1" thickBot="1">
      <c r="A77" s="187"/>
      <c r="B77" s="131" t="s">
        <v>198</v>
      </c>
      <c r="C77" s="131" t="s">
        <v>199</v>
      </c>
      <c r="D77" s="131"/>
      <c r="E77" s="136" t="s">
        <v>187</v>
      </c>
      <c r="F77" s="131" t="s">
        <v>188</v>
      </c>
      <c r="G77" s="132">
        <v>44621</v>
      </c>
      <c r="H77" s="170">
        <v>44926</v>
      </c>
      <c r="I77" s="191" t="s">
        <v>70</v>
      </c>
      <c r="J77" s="186">
        <v>1</v>
      </c>
      <c r="K77" s="186">
        <f>J77*(L77+N77+P77+R77+T77+V77+X77+Z77+AB77+AD77+AF77+AH77)</f>
        <v>1</v>
      </c>
      <c r="L77" s="186"/>
      <c r="M77" s="186"/>
      <c r="N77" s="186"/>
      <c r="O77" s="186"/>
      <c r="P77" s="186"/>
      <c r="Q77" s="186"/>
      <c r="R77" s="186">
        <v>0.33</v>
      </c>
      <c r="S77" s="186">
        <v>0.33</v>
      </c>
      <c r="T77" s="186"/>
      <c r="U77" s="186"/>
      <c r="V77" s="186"/>
      <c r="W77" s="277"/>
      <c r="X77" s="186">
        <v>0.33</v>
      </c>
      <c r="Y77" s="277">
        <v>0.33</v>
      </c>
      <c r="Z77" s="186"/>
      <c r="AA77" s="186"/>
      <c r="AB77" s="186"/>
      <c r="AC77" s="186"/>
      <c r="AD77" s="277">
        <v>0.34</v>
      </c>
      <c r="AE77" s="186">
        <v>0.34</v>
      </c>
      <c r="AF77" s="186"/>
      <c r="AG77" s="186"/>
      <c r="AH77" s="186"/>
      <c r="AI77" s="186"/>
      <c r="AJ77" s="192">
        <f>J77*(M77+O77+Q77+S77+U77+W77+Y77+AA77+AC77+AE77+AG77+AI77)</f>
        <v>1</v>
      </c>
      <c r="AK77" s="229" t="s">
        <v>189</v>
      </c>
      <c r="AL77" s="230"/>
      <c r="AM77" s="230"/>
      <c r="AN77" s="86" t="s">
        <v>200</v>
      </c>
      <c r="AO77" s="106" t="s">
        <v>201</v>
      </c>
      <c r="AP77" s="109">
        <v>0.34</v>
      </c>
      <c r="AQ77" s="215">
        <f t="shared" ref="AQ77" si="7">SUM(AP77:AP80)</f>
        <v>1</v>
      </c>
      <c r="AT77" s="6"/>
      <c r="AU77" s="6"/>
      <c r="AV77" s="6"/>
      <c r="AW77" s="6"/>
    </row>
    <row r="78" spans="1:49" ht="51" customHeight="1" thickBot="1">
      <c r="A78" s="187"/>
      <c r="B78" s="131"/>
      <c r="C78" s="131"/>
      <c r="D78" s="131"/>
      <c r="E78" s="131"/>
      <c r="F78" s="131"/>
      <c r="G78" s="131"/>
      <c r="H78" s="171"/>
      <c r="I78" s="191"/>
      <c r="J78" s="186"/>
      <c r="K78" s="186"/>
      <c r="L78" s="186"/>
      <c r="M78" s="186"/>
      <c r="N78" s="186"/>
      <c r="O78" s="186"/>
      <c r="P78" s="186"/>
      <c r="Q78" s="186"/>
      <c r="R78" s="186"/>
      <c r="S78" s="186"/>
      <c r="T78" s="186"/>
      <c r="U78" s="186"/>
      <c r="V78" s="186"/>
      <c r="W78" s="278"/>
      <c r="X78" s="186"/>
      <c r="Y78" s="278"/>
      <c r="Z78" s="186"/>
      <c r="AA78" s="186"/>
      <c r="AB78" s="186"/>
      <c r="AC78" s="186"/>
      <c r="AD78" s="278"/>
      <c r="AE78" s="186"/>
      <c r="AF78" s="186"/>
      <c r="AG78" s="186"/>
      <c r="AH78" s="186"/>
      <c r="AI78" s="186"/>
      <c r="AJ78" s="192"/>
      <c r="AK78" s="229" t="s">
        <v>192</v>
      </c>
      <c r="AL78" s="230"/>
      <c r="AM78" s="230"/>
      <c r="AN78" s="92" t="s">
        <v>202</v>
      </c>
      <c r="AO78" s="110" t="s">
        <v>203</v>
      </c>
      <c r="AP78" s="111">
        <f>S77+U77+W77</f>
        <v>0.33</v>
      </c>
      <c r="AQ78" s="216"/>
      <c r="AT78" s="6"/>
      <c r="AU78" s="6"/>
      <c r="AV78" s="6"/>
      <c r="AW78" s="6"/>
    </row>
    <row r="79" spans="1:49" ht="51" customHeight="1" thickBot="1">
      <c r="A79" s="187"/>
      <c r="B79" s="131"/>
      <c r="C79" s="131"/>
      <c r="D79" s="131"/>
      <c r="E79" s="131"/>
      <c r="F79" s="131"/>
      <c r="G79" s="131"/>
      <c r="H79" s="171"/>
      <c r="I79" s="191"/>
      <c r="J79" s="186"/>
      <c r="K79" s="186"/>
      <c r="L79" s="186"/>
      <c r="M79" s="186"/>
      <c r="N79" s="186"/>
      <c r="O79" s="186"/>
      <c r="P79" s="186"/>
      <c r="Q79" s="186"/>
      <c r="R79" s="186"/>
      <c r="S79" s="186"/>
      <c r="T79" s="186"/>
      <c r="U79" s="186"/>
      <c r="V79" s="186"/>
      <c r="W79" s="278"/>
      <c r="X79" s="186"/>
      <c r="Y79" s="278"/>
      <c r="Z79" s="186"/>
      <c r="AA79" s="186"/>
      <c r="AB79" s="186"/>
      <c r="AC79" s="186"/>
      <c r="AD79" s="278"/>
      <c r="AE79" s="186"/>
      <c r="AF79" s="186"/>
      <c r="AG79" s="186"/>
      <c r="AH79" s="186"/>
      <c r="AI79" s="186"/>
      <c r="AJ79" s="192"/>
      <c r="AK79" s="273" t="s">
        <v>204</v>
      </c>
      <c r="AL79" s="274"/>
      <c r="AM79" s="274"/>
      <c r="AN79" s="92" t="s">
        <v>205</v>
      </c>
      <c r="AO79" s="110" t="s">
        <v>206</v>
      </c>
      <c r="AP79" s="111">
        <f>Y77+AA77+AC77</f>
        <v>0.33</v>
      </c>
      <c r="AQ79" s="216"/>
      <c r="AT79" s="6"/>
      <c r="AU79" s="6"/>
      <c r="AV79" s="6"/>
      <c r="AW79" s="6"/>
    </row>
    <row r="80" spans="1:49" ht="51" customHeight="1" thickBot="1">
      <c r="A80" s="187"/>
      <c r="B80" s="131"/>
      <c r="C80" s="131"/>
      <c r="D80" s="131"/>
      <c r="E80" s="131"/>
      <c r="F80" s="131"/>
      <c r="G80" s="131"/>
      <c r="H80" s="172"/>
      <c r="I80" s="191"/>
      <c r="J80" s="186"/>
      <c r="K80" s="186"/>
      <c r="L80" s="186"/>
      <c r="M80" s="186"/>
      <c r="N80" s="186"/>
      <c r="O80" s="186"/>
      <c r="P80" s="186"/>
      <c r="Q80" s="186"/>
      <c r="R80" s="186"/>
      <c r="S80" s="186"/>
      <c r="T80" s="186"/>
      <c r="U80" s="186"/>
      <c r="V80" s="186"/>
      <c r="W80" s="279"/>
      <c r="X80" s="186"/>
      <c r="Y80" s="279"/>
      <c r="Z80" s="186"/>
      <c r="AA80" s="186"/>
      <c r="AB80" s="186"/>
      <c r="AC80" s="186"/>
      <c r="AD80" s="279"/>
      <c r="AE80" s="186"/>
      <c r="AF80" s="186"/>
      <c r="AG80" s="186"/>
      <c r="AH80" s="186"/>
      <c r="AI80" s="186"/>
      <c r="AJ80" s="192"/>
      <c r="AK80" s="257" t="s">
        <v>78</v>
      </c>
      <c r="AL80" s="258"/>
      <c r="AM80" s="258"/>
      <c r="AN80" s="90" t="s">
        <v>78</v>
      </c>
      <c r="AO80" s="107" t="s">
        <v>78</v>
      </c>
      <c r="AP80" s="112">
        <v>0</v>
      </c>
      <c r="AQ80" s="217"/>
      <c r="AT80" s="6"/>
      <c r="AU80" s="6"/>
      <c r="AV80" s="6"/>
      <c r="AW80" s="6"/>
    </row>
    <row r="81" spans="1:49" ht="51" customHeight="1" thickBot="1">
      <c r="A81" s="187"/>
      <c r="B81" s="131" t="s">
        <v>207</v>
      </c>
      <c r="C81" s="131" t="s">
        <v>208</v>
      </c>
      <c r="D81" s="131"/>
      <c r="E81" s="131" t="s">
        <v>209</v>
      </c>
      <c r="F81" s="131" t="s">
        <v>188</v>
      </c>
      <c r="G81" s="132">
        <v>44682</v>
      </c>
      <c r="H81" s="170">
        <v>44926</v>
      </c>
      <c r="I81" s="191" t="s">
        <v>70</v>
      </c>
      <c r="J81" s="186">
        <v>1</v>
      </c>
      <c r="K81" s="186">
        <f t="shared" ref="K81" si="8">J81*(L81+N81+P81+R81+T81+V81+X81+Z81+AB81+AD81+AF81+AH81)</f>
        <v>1</v>
      </c>
      <c r="L81" s="186"/>
      <c r="M81" s="186"/>
      <c r="N81" s="186"/>
      <c r="O81" s="186"/>
      <c r="P81" s="186"/>
      <c r="Q81" s="186"/>
      <c r="R81" s="186"/>
      <c r="S81" s="186"/>
      <c r="T81" s="186">
        <v>0.5</v>
      </c>
      <c r="U81" s="186">
        <v>0.5</v>
      </c>
      <c r="V81" s="186"/>
      <c r="W81" s="186"/>
      <c r="X81" s="186"/>
      <c r="Y81" s="186"/>
      <c r="Z81" s="186"/>
      <c r="AA81" s="186"/>
      <c r="AB81" s="186">
        <v>0.5</v>
      </c>
      <c r="AC81" s="186">
        <v>0.5</v>
      </c>
      <c r="AD81" s="186"/>
      <c r="AE81" s="186"/>
      <c r="AF81" s="186"/>
      <c r="AG81" s="186"/>
      <c r="AH81" s="186"/>
      <c r="AI81" s="186"/>
      <c r="AJ81" s="192">
        <f>J81*(M81+O81+Q81+S81+U81+W81+Y81+AA81+AC81+AE81+AG81+AI81)</f>
        <v>1</v>
      </c>
      <c r="AK81" s="229" t="s">
        <v>88</v>
      </c>
      <c r="AL81" s="230"/>
      <c r="AM81" s="230"/>
      <c r="AN81" s="86" t="s">
        <v>88</v>
      </c>
      <c r="AO81" s="106" t="s">
        <v>88</v>
      </c>
      <c r="AP81" s="109">
        <f>M81+O81+Q81</f>
        <v>0</v>
      </c>
      <c r="AQ81" s="215">
        <f t="shared" ref="AQ81" si="9">SUM(AP81:AP84)</f>
        <v>1</v>
      </c>
      <c r="AT81" s="6"/>
      <c r="AU81" s="6"/>
      <c r="AV81" s="6"/>
      <c r="AW81" s="6"/>
    </row>
    <row r="82" spans="1:49" ht="51" customHeight="1" thickBot="1">
      <c r="A82" s="187"/>
      <c r="B82" s="131"/>
      <c r="C82" s="131"/>
      <c r="D82" s="131"/>
      <c r="E82" s="131"/>
      <c r="F82" s="131"/>
      <c r="G82" s="131"/>
      <c r="H82" s="171"/>
      <c r="I82" s="191"/>
      <c r="J82" s="186"/>
      <c r="K82" s="186"/>
      <c r="L82" s="186"/>
      <c r="M82" s="186"/>
      <c r="N82" s="186"/>
      <c r="O82" s="186"/>
      <c r="P82" s="186"/>
      <c r="Q82" s="186"/>
      <c r="R82" s="186"/>
      <c r="S82" s="186"/>
      <c r="T82" s="186"/>
      <c r="U82" s="186"/>
      <c r="V82" s="186"/>
      <c r="W82" s="186"/>
      <c r="X82" s="186"/>
      <c r="Y82" s="186"/>
      <c r="Z82" s="186"/>
      <c r="AA82" s="186"/>
      <c r="AB82" s="186"/>
      <c r="AC82" s="186"/>
      <c r="AD82" s="186"/>
      <c r="AE82" s="186"/>
      <c r="AF82" s="186"/>
      <c r="AG82" s="186"/>
      <c r="AH82" s="186"/>
      <c r="AI82" s="186"/>
      <c r="AJ82" s="192"/>
      <c r="AK82" s="273" t="s">
        <v>210</v>
      </c>
      <c r="AL82" s="274"/>
      <c r="AM82" s="274"/>
      <c r="AN82" s="92" t="s">
        <v>211</v>
      </c>
      <c r="AO82" s="110" t="s">
        <v>203</v>
      </c>
      <c r="AP82" s="111">
        <f>S81+U81+W81</f>
        <v>0.5</v>
      </c>
      <c r="AQ82" s="216"/>
      <c r="AT82" s="6"/>
      <c r="AU82" s="6"/>
      <c r="AV82" s="6"/>
      <c r="AW82" s="6"/>
    </row>
    <row r="83" spans="1:49" ht="51" customHeight="1" thickBot="1">
      <c r="A83" s="187"/>
      <c r="B83" s="131"/>
      <c r="C83" s="131"/>
      <c r="D83" s="131"/>
      <c r="E83" s="131"/>
      <c r="F83" s="131"/>
      <c r="G83" s="131"/>
      <c r="H83" s="171"/>
      <c r="I83" s="191"/>
      <c r="J83" s="186"/>
      <c r="K83" s="186"/>
      <c r="L83" s="186"/>
      <c r="M83" s="186"/>
      <c r="N83" s="186"/>
      <c r="O83" s="186"/>
      <c r="P83" s="186"/>
      <c r="Q83" s="186"/>
      <c r="R83" s="186"/>
      <c r="S83" s="186"/>
      <c r="T83" s="186"/>
      <c r="U83" s="186"/>
      <c r="V83" s="186"/>
      <c r="W83" s="186"/>
      <c r="X83" s="186"/>
      <c r="Y83" s="186"/>
      <c r="Z83" s="186"/>
      <c r="AA83" s="186"/>
      <c r="AB83" s="186"/>
      <c r="AC83" s="186"/>
      <c r="AD83" s="186"/>
      <c r="AE83" s="186"/>
      <c r="AF83" s="186"/>
      <c r="AG83" s="186"/>
      <c r="AH83" s="186"/>
      <c r="AI83" s="186"/>
      <c r="AJ83" s="192"/>
      <c r="AK83" s="273" t="s">
        <v>212</v>
      </c>
      <c r="AL83" s="274"/>
      <c r="AM83" s="274"/>
      <c r="AN83" s="92" t="s">
        <v>213</v>
      </c>
      <c r="AO83" s="110" t="s">
        <v>214</v>
      </c>
      <c r="AP83" s="111">
        <f>Y81+AA81+AC81</f>
        <v>0.5</v>
      </c>
      <c r="AQ83" s="216"/>
      <c r="AT83" s="6"/>
      <c r="AU83" s="6"/>
      <c r="AV83" s="6"/>
      <c r="AW83" s="6"/>
    </row>
    <row r="84" spans="1:49" ht="51" customHeight="1" thickBot="1">
      <c r="A84" s="187"/>
      <c r="B84" s="131"/>
      <c r="C84" s="131"/>
      <c r="D84" s="131"/>
      <c r="E84" s="131"/>
      <c r="F84" s="131"/>
      <c r="G84" s="131"/>
      <c r="H84" s="172"/>
      <c r="I84" s="191"/>
      <c r="J84" s="186"/>
      <c r="K84" s="186"/>
      <c r="L84" s="186"/>
      <c r="M84" s="186"/>
      <c r="N84" s="186"/>
      <c r="O84" s="186"/>
      <c r="P84" s="186"/>
      <c r="Q84" s="186"/>
      <c r="R84" s="186"/>
      <c r="S84" s="186"/>
      <c r="T84" s="186"/>
      <c r="U84" s="186"/>
      <c r="V84" s="186"/>
      <c r="W84" s="186"/>
      <c r="X84" s="186"/>
      <c r="Y84" s="186"/>
      <c r="Z84" s="186"/>
      <c r="AA84" s="186"/>
      <c r="AB84" s="186"/>
      <c r="AC84" s="186"/>
      <c r="AD84" s="186"/>
      <c r="AE84" s="186"/>
      <c r="AF84" s="186"/>
      <c r="AG84" s="186"/>
      <c r="AH84" s="186"/>
      <c r="AI84" s="186"/>
      <c r="AJ84" s="192"/>
      <c r="AK84" s="257" t="s">
        <v>78</v>
      </c>
      <c r="AL84" s="258"/>
      <c r="AM84" s="258"/>
      <c r="AN84" s="90" t="s">
        <v>78</v>
      </c>
      <c r="AO84" s="107" t="s">
        <v>78</v>
      </c>
      <c r="AP84" s="112">
        <f>AE81+AG81+AI81</f>
        <v>0</v>
      </c>
      <c r="AQ84" s="217"/>
      <c r="AT84" s="6"/>
      <c r="AU84" s="6"/>
      <c r="AV84" s="6"/>
      <c r="AW84" s="6"/>
    </row>
    <row r="85" spans="1:49" ht="51" customHeight="1" thickBot="1">
      <c r="A85" s="187" t="s">
        <v>215</v>
      </c>
      <c r="B85" s="131" t="s">
        <v>216</v>
      </c>
      <c r="C85" s="179" t="s">
        <v>217</v>
      </c>
      <c r="D85" s="179"/>
      <c r="E85" s="131" t="s">
        <v>218</v>
      </c>
      <c r="F85" s="131" t="s">
        <v>148</v>
      </c>
      <c r="G85" s="132">
        <v>44682</v>
      </c>
      <c r="H85" s="170">
        <v>44926</v>
      </c>
      <c r="I85" s="191" t="s">
        <v>70</v>
      </c>
      <c r="J85" s="186">
        <v>1</v>
      </c>
      <c r="K85" s="186">
        <f>J85*(L85+N85+P85+R85+T85+V85+X85+Z85+AB85+AD85+AF85+AH85)</f>
        <v>1</v>
      </c>
      <c r="L85" s="186"/>
      <c r="M85" s="186"/>
      <c r="N85" s="186"/>
      <c r="O85" s="186"/>
      <c r="P85" s="186"/>
      <c r="Q85" s="186"/>
      <c r="R85" s="186"/>
      <c r="S85" s="186"/>
      <c r="T85" s="186"/>
      <c r="U85" s="186"/>
      <c r="V85" s="193">
        <v>0.5</v>
      </c>
      <c r="W85" s="193">
        <v>0.5</v>
      </c>
      <c r="X85" s="186"/>
      <c r="Y85" s="186"/>
      <c r="Z85" s="186"/>
      <c r="AA85" s="186"/>
      <c r="AB85" s="186"/>
      <c r="AC85" s="186"/>
      <c r="AD85" s="193">
        <v>0.5</v>
      </c>
      <c r="AE85" s="186">
        <v>0.5</v>
      </c>
      <c r="AF85" s="186"/>
      <c r="AG85" s="186"/>
      <c r="AH85" s="186"/>
      <c r="AI85" s="186"/>
      <c r="AJ85" s="192">
        <f>J85*(M85+O85+Q85+S85+U85+W85+Y85+AA85+AC85+AE85+AG85+AI85)</f>
        <v>1</v>
      </c>
      <c r="AK85" s="229" t="s">
        <v>88</v>
      </c>
      <c r="AL85" s="230"/>
      <c r="AM85" s="230"/>
      <c r="AN85" s="86" t="s">
        <v>88</v>
      </c>
      <c r="AO85" s="106" t="s">
        <v>88</v>
      </c>
      <c r="AP85" s="109">
        <f>M85+O85+Q85</f>
        <v>0</v>
      </c>
      <c r="AQ85" s="215">
        <f>SUM(AP85:AP88)</f>
        <v>1</v>
      </c>
      <c r="AT85" s="6"/>
      <c r="AU85" s="6"/>
      <c r="AV85" s="6"/>
      <c r="AW85" s="6"/>
    </row>
    <row r="86" spans="1:49" ht="51" customHeight="1">
      <c r="A86" s="187"/>
      <c r="B86" s="131"/>
      <c r="C86" s="179"/>
      <c r="D86" s="179"/>
      <c r="E86" s="131"/>
      <c r="F86" s="131"/>
      <c r="G86" s="131"/>
      <c r="H86" s="171"/>
      <c r="I86" s="191"/>
      <c r="J86" s="186"/>
      <c r="K86" s="186"/>
      <c r="L86" s="186"/>
      <c r="M86" s="186"/>
      <c r="N86" s="186"/>
      <c r="O86" s="186"/>
      <c r="P86" s="186"/>
      <c r="Q86" s="186"/>
      <c r="R86" s="186"/>
      <c r="S86" s="186"/>
      <c r="T86" s="186"/>
      <c r="U86" s="186"/>
      <c r="V86" s="194"/>
      <c r="W86" s="194"/>
      <c r="X86" s="186"/>
      <c r="Y86" s="186"/>
      <c r="Z86" s="186"/>
      <c r="AA86" s="186"/>
      <c r="AB86" s="186"/>
      <c r="AC86" s="186"/>
      <c r="AD86" s="194"/>
      <c r="AE86" s="186"/>
      <c r="AF86" s="186"/>
      <c r="AG86" s="186"/>
      <c r="AH86" s="186"/>
      <c r="AI86" s="186"/>
      <c r="AJ86" s="192"/>
      <c r="AK86" s="273" t="s">
        <v>219</v>
      </c>
      <c r="AL86" s="274"/>
      <c r="AM86" s="274"/>
      <c r="AN86" s="92" t="s">
        <v>220</v>
      </c>
      <c r="AO86" s="110" t="s">
        <v>221</v>
      </c>
      <c r="AP86" s="111">
        <f>S85+U85+W85</f>
        <v>0.5</v>
      </c>
      <c r="AQ86" s="216"/>
      <c r="AT86" s="6"/>
      <c r="AU86" s="6"/>
      <c r="AV86" s="6"/>
      <c r="AW86" s="6"/>
    </row>
    <row r="87" spans="1:49" ht="51" customHeight="1">
      <c r="A87" s="187"/>
      <c r="B87" s="131"/>
      <c r="C87" s="179"/>
      <c r="D87" s="179"/>
      <c r="E87" s="131"/>
      <c r="F87" s="131"/>
      <c r="G87" s="131"/>
      <c r="H87" s="171"/>
      <c r="I87" s="191"/>
      <c r="J87" s="186"/>
      <c r="K87" s="186"/>
      <c r="L87" s="186"/>
      <c r="M87" s="186"/>
      <c r="N87" s="186"/>
      <c r="O87" s="186"/>
      <c r="P87" s="186"/>
      <c r="Q87" s="186"/>
      <c r="R87" s="186"/>
      <c r="S87" s="186"/>
      <c r="T87" s="186"/>
      <c r="U87" s="186"/>
      <c r="V87" s="194"/>
      <c r="W87" s="194"/>
      <c r="X87" s="186"/>
      <c r="Y87" s="186"/>
      <c r="Z87" s="186"/>
      <c r="AA87" s="186"/>
      <c r="AB87" s="186"/>
      <c r="AC87" s="186"/>
      <c r="AD87" s="194"/>
      <c r="AE87" s="186"/>
      <c r="AF87" s="186"/>
      <c r="AG87" s="186"/>
      <c r="AH87" s="186"/>
      <c r="AI87" s="186"/>
      <c r="AJ87" s="192"/>
      <c r="AK87" s="273" t="s">
        <v>222</v>
      </c>
      <c r="AL87" s="274"/>
      <c r="AM87" s="274"/>
      <c r="AN87" s="117" t="s">
        <v>223</v>
      </c>
      <c r="AO87" s="110" t="s">
        <v>224</v>
      </c>
      <c r="AP87" s="111">
        <f>Y85+AA85+AC85</f>
        <v>0</v>
      </c>
      <c r="AQ87" s="216"/>
      <c r="AT87" s="6"/>
      <c r="AU87" s="6"/>
      <c r="AV87" s="6"/>
      <c r="AW87" s="6"/>
    </row>
    <row r="88" spans="1:49" ht="51" customHeight="1" thickBot="1">
      <c r="A88" s="187"/>
      <c r="B88" s="131"/>
      <c r="C88" s="179"/>
      <c r="D88" s="179"/>
      <c r="E88" s="131"/>
      <c r="F88" s="131"/>
      <c r="G88" s="131"/>
      <c r="H88" s="172"/>
      <c r="I88" s="191"/>
      <c r="J88" s="186"/>
      <c r="K88" s="186"/>
      <c r="L88" s="186"/>
      <c r="M88" s="186"/>
      <c r="N88" s="186"/>
      <c r="O88" s="186"/>
      <c r="P88" s="186"/>
      <c r="Q88" s="186"/>
      <c r="R88" s="186"/>
      <c r="S88" s="186"/>
      <c r="T88" s="186"/>
      <c r="U88" s="186"/>
      <c r="V88" s="195"/>
      <c r="W88" s="195"/>
      <c r="X88" s="186"/>
      <c r="Y88" s="186"/>
      <c r="Z88" s="186"/>
      <c r="AA88" s="186"/>
      <c r="AB88" s="186"/>
      <c r="AC88" s="186"/>
      <c r="AD88" s="195"/>
      <c r="AE88" s="186"/>
      <c r="AF88" s="186"/>
      <c r="AG88" s="186"/>
      <c r="AH88" s="186"/>
      <c r="AI88" s="186"/>
      <c r="AJ88" s="192"/>
      <c r="AK88" s="257" t="s">
        <v>78</v>
      </c>
      <c r="AL88" s="258"/>
      <c r="AM88" s="258"/>
      <c r="AN88" s="90" t="s">
        <v>78</v>
      </c>
      <c r="AO88" s="107" t="s">
        <v>78</v>
      </c>
      <c r="AP88" s="112">
        <f>AE85+AG85+AI85</f>
        <v>0.5</v>
      </c>
      <c r="AQ88" s="217"/>
      <c r="AT88" s="6"/>
      <c r="AU88" s="6"/>
      <c r="AV88" s="6"/>
      <c r="AW88" s="6"/>
    </row>
    <row r="89" spans="1:49" ht="51" customHeight="1" thickBot="1">
      <c r="A89" s="187"/>
      <c r="B89" s="131" t="s">
        <v>225</v>
      </c>
      <c r="C89" s="179" t="s">
        <v>226</v>
      </c>
      <c r="D89" s="179"/>
      <c r="E89" s="131" t="s">
        <v>147</v>
      </c>
      <c r="F89" s="131" t="s">
        <v>148</v>
      </c>
      <c r="G89" s="132">
        <v>44713</v>
      </c>
      <c r="H89" s="170">
        <v>44926</v>
      </c>
      <c r="I89" s="191" t="s">
        <v>70</v>
      </c>
      <c r="J89" s="186">
        <v>1</v>
      </c>
      <c r="K89" s="186">
        <f t="shared" ref="K89" si="10">J89*(L89+N89+P89+R89+T89+V89+X89+Z89+AB89+AD89+AF89+AH89)</f>
        <v>1</v>
      </c>
      <c r="L89" s="186"/>
      <c r="M89" s="186"/>
      <c r="N89" s="186"/>
      <c r="O89" s="186"/>
      <c r="P89" s="186"/>
      <c r="Q89" s="186"/>
      <c r="R89" s="186"/>
      <c r="S89" s="186"/>
      <c r="T89" s="186"/>
      <c r="U89" s="186"/>
      <c r="V89" s="193">
        <v>0.5</v>
      </c>
      <c r="W89" s="193">
        <v>0.5</v>
      </c>
      <c r="X89" s="186"/>
      <c r="Y89" s="186"/>
      <c r="Z89" s="186"/>
      <c r="AA89" s="186"/>
      <c r="AB89" s="186"/>
      <c r="AC89" s="186"/>
      <c r="AD89" s="193">
        <v>0.5</v>
      </c>
      <c r="AE89" s="186">
        <v>0.5</v>
      </c>
      <c r="AF89" s="186"/>
      <c r="AG89" s="186"/>
      <c r="AH89" s="186"/>
      <c r="AI89" s="186"/>
      <c r="AJ89" s="192">
        <f>J89*(M89+O89+Q89+S89+U89+W89+Y89+AA89+AC89+AE89+AG89+AI89)</f>
        <v>1</v>
      </c>
      <c r="AK89" s="229" t="s">
        <v>88</v>
      </c>
      <c r="AL89" s="230"/>
      <c r="AM89" s="230"/>
      <c r="AN89" s="86" t="s">
        <v>88</v>
      </c>
      <c r="AO89" s="106" t="s">
        <v>88</v>
      </c>
      <c r="AP89" s="109">
        <f>M89+O89+Q89</f>
        <v>0</v>
      </c>
      <c r="AQ89" s="215">
        <f t="shared" ref="AQ89" si="11">SUM(AP89:AP92)</f>
        <v>1</v>
      </c>
      <c r="AT89" s="6"/>
      <c r="AU89" s="6"/>
      <c r="AV89" s="6"/>
      <c r="AW89" s="6"/>
    </row>
    <row r="90" spans="1:49" ht="51" customHeight="1" thickBot="1">
      <c r="A90" s="187"/>
      <c r="B90" s="131"/>
      <c r="C90" s="179"/>
      <c r="D90" s="179"/>
      <c r="E90" s="131"/>
      <c r="F90" s="131"/>
      <c r="G90" s="131"/>
      <c r="H90" s="171"/>
      <c r="I90" s="191"/>
      <c r="J90" s="186"/>
      <c r="K90" s="186"/>
      <c r="L90" s="186"/>
      <c r="M90" s="186"/>
      <c r="N90" s="186"/>
      <c r="O90" s="186"/>
      <c r="P90" s="186"/>
      <c r="Q90" s="186"/>
      <c r="R90" s="186"/>
      <c r="S90" s="186"/>
      <c r="T90" s="186"/>
      <c r="U90" s="186"/>
      <c r="V90" s="194"/>
      <c r="W90" s="194"/>
      <c r="X90" s="186"/>
      <c r="Y90" s="186"/>
      <c r="Z90" s="186"/>
      <c r="AA90" s="186"/>
      <c r="AB90" s="186"/>
      <c r="AC90" s="186"/>
      <c r="AD90" s="194"/>
      <c r="AE90" s="186"/>
      <c r="AF90" s="186"/>
      <c r="AG90" s="186"/>
      <c r="AH90" s="186"/>
      <c r="AI90" s="186"/>
      <c r="AJ90" s="192"/>
      <c r="AK90" s="273" t="s">
        <v>227</v>
      </c>
      <c r="AL90" s="274"/>
      <c r="AM90" s="274"/>
      <c r="AN90" s="117" t="s">
        <v>228</v>
      </c>
      <c r="AO90" s="110" t="s">
        <v>221</v>
      </c>
      <c r="AP90" s="111">
        <f>S89+U89+W89</f>
        <v>0.5</v>
      </c>
      <c r="AQ90" s="216"/>
      <c r="AT90" s="6"/>
      <c r="AU90" s="6"/>
      <c r="AV90" s="6"/>
      <c r="AW90" s="6"/>
    </row>
    <row r="91" spans="1:49" ht="51" customHeight="1" thickBot="1">
      <c r="A91" s="187"/>
      <c r="B91" s="131"/>
      <c r="C91" s="179"/>
      <c r="D91" s="179"/>
      <c r="E91" s="131"/>
      <c r="F91" s="131"/>
      <c r="G91" s="131"/>
      <c r="H91" s="171"/>
      <c r="I91" s="191"/>
      <c r="J91" s="186"/>
      <c r="K91" s="186"/>
      <c r="L91" s="186"/>
      <c r="M91" s="186"/>
      <c r="N91" s="186"/>
      <c r="O91" s="186"/>
      <c r="P91" s="186"/>
      <c r="Q91" s="186"/>
      <c r="R91" s="186"/>
      <c r="S91" s="186"/>
      <c r="T91" s="186"/>
      <c r="U91" s="186"/>
      <c r="V91" s="194"/>
      <c r="W91" s="194"/>
      <c r="X91" s="186"/>
      <c r="Y91" s="186"/>
      <c r="Z91" s="186"/>
      <c r="AA91" s="186"/>
      <c r="AB91" s="186"/>
      <c r="AC91" s="186"/>
      <c r="AD91" s="194"/>
      <c r="AE91" s="186"/>
      <c r="AF91" s="186"/>
      <c r="AG91" s="186"/>
      <c r="AH91" s="186"/>
      <c r="AI91" s="186"/>
      <c r="AJ91" s="192"/>
      <c r="AK91" s="273" t="s">
        <v>229</v>
      </c>
      <c r="AL91" s="274"/>
      <c r="AM91" s="274"/>
      <c r="AN91" s="117" t="s">
        <v>230</v>
      </c>
      <c r="AO91" s="110" t="s">
        <v>94</v>
      </c>
      <c r="AP91" s="111">
        <f>Y89+AA89+AC89</f>
        <v>0</v>
      </c>
      <c r="AQ91" s="216"/>
      <c r="AT91" s="6"/>
      <c r="AU91" s="6"/>
      <c r="AV91" s="6"/>
      <c r="AW91" s="6"/>
    </row>
    <row r="92" spans="1:49" ht="51" customHeight="1" thickBot="1">
      <c r="A92" s="187"/>
      <c r="B92" s="131"/>
      <c r="C92" s="179"/>
      <c r="D92" s="179"/>
      <c r="E92" s="131"/>
      <c r="F92" s="131"/>
      <c r="G92" s="131"/>
      <c r="H92" s="172"/>
      <c r="I92" s="191"/>
      <c r="J92" s="186"/>
      <c r="K92" s="186"/>
      <c r="L92" s="186"/>
      <c r="M92" s="186"/>
      <c r="N92" s="186"/>
      <c r="O92" s="186"/>
      <c r="P92" s="186"/>
      <c r="Q92" s="186"/>
      <c r="R92" s="186"/>
      <c r="S92" s="186"/>
      <c r="T92" s="186"/>
      <c r="U92" s="186"/>
      <c r="V92" s="195"/>
      <c r="W92" s="195"/>
      <c r="X92" s="186"/>
      <c r="Y92" s="186"/>
      <c r="Z92" s="186"/>
      <c r="AA92" s="186"/>
      <c r="AB92" s="186"/>
      <c r="AC92" s="186"/>
      <c r="AD92" s="195"/>
      <c r="AE92" s="186"/>
      <c r="AF92" s="186"/>
      <c r="AG92" s="186"/>
      <c r="AH92" s="186"/>
      <c r="AI92" s="186"/>
      <c r="AJ92" s="192"/>
      <c r="AK92" s="257" t="s">
        <v>78</v>
      </c>
      <c r="AL92" s="258"/>
      <c r="AM92" s="258"/>
      <c r="AN92" s="90" t="s">
        <v>78</v>
      </c>
      <c r="AO92" s="107" t="s">
        <v>78</v>
      </c>
      <c r="AP92" s="112">
        <f>AE89+AG89+AI89</f>
        <v>0.5</v>
      </c>
      <c r="AQ92" s="217"/>
      <c r="AT92" s="6"/>
      <c r="AU92" s="6"/>
      <c r="AV92" s="6"/>
      <c r="AW92" s="6"/>
    </row>
    <row r="93" spans="1:49" ht="51" customHeight="1" thickBot="1">
      <c r="A93" s="358" t="s">
        <v>231</v>
      </c>
      <c r="B93" s="131" t="s">
        <v>232</v>
      </c>
      <c r="C93" s="180" t="s">
        <v>233</v>
      </c>
      <c r="D93" s="180"/>
      <c r="E93" s="351" t="s">
        <v>234</v>
      </c>
      <c r="F93" s="353" t="s">
        <v>235</v>
      </c>
      <c r="G93" s="184">
        <v>44562</v>
      </c>
      <c r="H93" s="170">
        <v>44926</v>
      </c>
      <c r="I93" s="191" t="s">
        <v>70</v>
      </c>
      <c r="J93" s="186">
        <v>1</v>
      </c>
      <c r="K93" s="186">
        <f t="shared" ref="K93" si="12">J93*(L93+N93+P93+R93+T93+V93+X93+Z93+AB93+AD93+AF93+AH93)</f>
        <v>1</v>
      </c>
      <c r="L93" s="186"/>
      <c r="M93" s="186"/>
      <c r="N93" s="186"/>
      <c r="O93" s="186"/>
      <c r="P93" s="186"/>
      <c r="Q93" s="186"/>
      <c r="R93" s="186"/>
      <c r="S93" s="186"/>
      <c r="T93" s="186"/>
      <c r="U93" s="186"/>
      <c r="V93" s="186"/>
      <c r="W93" s="186"/>
      <c r="X93" s="186"/>
      <c r="Y93" s="186"/>
      <c r="Z93" s="186"/>
      <c r="AA93" s="186"/>
      <c r="AB93" s="186"/>
      <c r="AC93" s="186"/>
      <c r="AD93" s="186"/>
      <c r="AE93" s="186"/>
      <c r="AF93" s="186"/>
      <c r="AG93" s="186"/>
      <c r="AH93" s="186">
        <v>1</v>
      </c>
      <c r="AI93" s="186"/>
      <c r="AJ93" s="192">
        <f>J93*(M93+O93+Q93+S93+U93+W93+Y93+AA93+AC93+AE93+AG93+AI93)</f>
        <v>0</v>
      </c>
      <c r="AK93" s="229" t="s">
        <v>236</v>
      </c>
      <c r="AL93" s="230"/>
      <c r="AM93" s="230"/>
      <c r="AN93" s="86" t="s">
        <v>237</v>
      </c>
      <c r="AO93" s="106" t="s">
        <v>88</v>
      </c>
      <c r="AP93" s="109">
        <f>M93+O93+Q93</f>
        <v>0</v>
      </c>
      <c r="AQ93" s="215">
        <f t="shared" ref="AQ93" si="13">SUM(AP93:AP96)</f>
        <v>0</v>
      </c>
      <c r="AT93" s="6"/>
      <c r="AU93" s="6"/>
      <c r="AV93" s="6"/>
      <c r="AW93" s="6"/>
    </row>
    <row r="94" spans="1:49" ht="51" customHeight="1" thickBot="1">
      <c r="A94" s="358"/>
      <c r="B94" s="131"/>
      <c r="C94" s="180"/>
      <c r="D94" s="180"/>
      <c r="E94" s="352"/>
      <c r="F94" s="353"/>
      <c r="G94" s="185"/>
      <c r="H94" s="171"/>
      <c r="I94" s="191"/>
      <c r="J94" s="186"/>
      <c r="K94" s="186"/>
      <c r="L94" s="186"/>
      <c r="M94" s="186"/>
      <c r="N94" s="186"/>
      <c r="O94" s="186"/>
      <c r="P94" s="186"/>
      <c r="Q94" s="186"/>
      <c r="R94" s="186"/>
      <c r="S94" s="186"/>
      <c r="T94" s="186"/>
      <c r="U94" s="186"/>
      <c r="V94" s="186"/>
      <c r="W94" s="186"/>
      <c r="X94" s="186"/>
      <c r="Y94" s="186"/>
      <c r="Z94" s="186"/>
      <c r="AA94" s="186"/>
      <c r="AB94" s="186"/>
      <c r="AC94" s="186"/>
      <c r="AD94" s="186"/>
      <c r="AE94" s="186"/>
      <c r="AF94" s="186"/>
      <c r="AG94" s="186"/>
      <c r="AH94" s="186"/>
      <c r="AI94" s="186"/>
      <c r="AJ94" s="192"/>
      <c r="AK94" s="229" t="s">
        <v>238</v>
      </c>
      <c r="AL94" s="230"/>
      <c r="AM94" s="230"/>
      <c r="AN94" s="86" t="s">
        <v>221</v>
      </c>
      <c r="AO94" s="110" t="s">
        <v>91</v>
      </c>
      <c r="AP94" s="111">
        <f>S93+U93+W93</f>
        <v>0</v>
      </c>
      <c r="AQ94" s="216"/>
      <c r="AT94" s="6"/>
      <c r="AU94" s="6"/>
      <c r="AV94" s="6"/>
      <c r="AW94" s="6"/>
    </row>
    <row r="95" spans="1:49" ht="51" customHeight="1" thickBot="1">
      <c r="A95" s="358"/>
      <c r="B95" s="131"/>
      <c r="C95" s="180"/>
      <c r="D95" s="180"/>
      <c r="E95" s="352"/>
      <c r="F95" s="353"/>
      <c r="G95" s="185"/>
      <c r="H95" s="171"/>
      <c r="I95" s="191"/>
      <c r="J95" s="186"/>
      <c r="K95" s="186"/>
      <c r="L95" s="186"/>
      <c r="M95" s="186"/>
      <c r="N95" s="186"/>
      <c r="O95" s="186"/>
      <c r="P95" s="186"/>
      <c r="Q95" s="186"/>
      <c r="R95" s="186"/>
      <c r="S95" s="186"/>
      <c r="T95" s="186"/>
      <c r="U95" s="186"/>
      <c r="V95" s="186"/>
      <c r="W95" s="186"/>
      <c r="X95" s="186"/>
      <c r="Y95" s="186"/>
      <c r="Z95" s="186"/>
      <c r="AA95" s="186"/>
      <c r="AB95" s="186"/>
      <c r="AC95" s="186"/>
      <c r="AD95" s="186"/>
      <c r="AE95" s="186"/>
      <c r="AF95" s="186"/>
      <c r="AG95" s="186"/>
      <c r="AH95" s="186"/>
      <c r="AI95" s="186"/>
      <c r="AJ95" s="192"/>
      <c r="AK95" s="229" t="s">
        <v>239</v>
      </c>
      <c r="AL95" s="230"/>
      <c r="AM95" s="230"/>
      <c r="AN95" s="86" t="s">
        <v>240</v>
      </c>
      <c r="AO95" s="110" t="s">
        <v>94</v>
      </c>
      <c r="AP95" s="111">
        <f>Y93+AA93+AC93</f>
        <v>0</v>
      </c>
      <c r="AQ95" s="216"/>
      <c r="AT95" s="6"/>
      <c r="AU95" s="6"/>
      <c r="AV95" s="6"/>
      <c r="AW95" s="6"/>
    </row>
    <row r="96" spans="1:49" ht="51" customHeight="1" thickBot="1">
      <c r="A96" s="358"/>
      <c r="B96" s="131"/>
      <c r="C96" s="180"/>
      <c r="D96" s="180"/>
      <c r="E96" s="352"/>
      <c r="F96" s="353"/>
      <c r="G96" s="185"/>
      <c r="H96" s="172"/>
      <c r="I96" s="191"/>
      <c r="J96" s="186"/>
      <c r="K96" s="186"/>
      <c r="L96" s="186"/>
      <c r="M96" s="186"/>
      <c r="N96" s="186"/>
      <c r="O96" s="186"/>
      <c r="P96" s="186"/>
      <c r="Q96" s="186"/>
      <c r="R96" s="186"/>
      <c r="S96" s="186"/>
      <c r="T96" s="186"/>
      <c r="U96" s="186"/>
      <c r="V96" s="186"/>
      <c r="W96" s="186"/>
      <c r="X96" s="186"/>
      <c r="Y96" s="186"/>
      <c r="Z96" s="186"/>
      <c r="AA96" s="186"/>
      <c r="AB96" s="186"/>
      <c r="AC96" s="186"/>
      <c r="AD96" s="186"/>
      <c r="AE96" s="186"/>
      <c r="AF96" s="186"/>
      <c r="AG96" s="186"/>
      <c r="AH96" s="186"/>
      <c r="AI96" s="186"/>
      <c r="AJ96" s="192"/>
      <c r="AK96" s="257" t="s">
        <v>78</v>
      </c>
      <c r="AL96" s="258"/>
      <c r="AM96" s="258"/>
      <c r="AN96" s="90" t="s">
        <v>78</v>
      </c>
      <c r="AO96" s="107" t="s">
        <v>78</v>
      </c>
      <c r="AP96" s="112">
        <f>AE93+AG93+AI93</f>
        <v>0</v>
      </c>
      <c r="AQ96" s="217"/>
      <c r="AT96" s="6"/>
      <c r="AU96" s="6"/>
      <c r="AV96" s="6"/>
      <c r="AW96" s="6"/>
    </row>
    <row r="97" spans="1:49" ht="51" customHeight="1" thickBot="1">
      <c r="A97" s="196" t="s">
        <v>241</v>
      </c>
      <c r="B97" s="131" t="s">
        <v>242</v>
      </c>
      <c r="C97" s="180" t="s">
        <v>243</v>
      </c>
      <c r="D97" s="180"/>
      <c r="E97" s="351" t="s">
        <v>244</v>
      </c>
      <c r="F97" s="353" t="s">
        <v>245</v>
      </c>
      <c r="G97" s="184">
        <v>44562</v>
      </c>
      <c r="H97" s="170">
        <v>44926</v>
      </c>
      <c r="I97" s="188" t="s">
        <v>70</v>
      </c>
      <c r="J97" s="181">
        <v>1</v>
      </c>
      <c r="K97" s="181">
        <f>J97*(L97+N97+P97+R97+T97+V97+X97+Z97+AB97+AD97+AF97+AH97)</f>
        <v>1</v>
      </c>
      <c r="L97" s="181"/>
      <c r="M97" s="181"/>
      <c r="N97" s="181">
        <v>0.33</v>
      </c>
      <c r="O97" s="181">
        <v>0.33</v>
      </c>
      <c r="P97" s="181"/>
      <c r="Q97" s="181"/>
      <c r="R97" s="181"/>
      <c r="S97" s="181"/>
      <c r="T97" s="181"/>
      <c r="U97" s="181"/>
      <c r="V97" s="181"/>
      <c r="W97" s="181"/>
      <c r="X97" s="181">
        <v>0.33</v>
      </c>
      <c r="Y97" s="181">
        <v>0.33</v>
      </c>
      <c r="Z97" s="181"/>
      <c r="AA97" s="181"/>
      <c r="AB97" s="181"/>
      <c r="AC97" s="181"/>
      <c r="AD97" s="181"/>
      <c r="AE97" s="181"/>
      <c r="AF97" s="181"/>
      <c r="AG97" s="181"/>
      <c r="AH97" s="181">
        <v>0.34</v>
      </c>
      <c r="AI97" s="181"/>
      <c r="AJ97" s="192">
        <f>J97*(M97+O97+Q97+S97+U97+W97+Y97+AA97+AC97+AE97+AG97+AI97)</f>
        <v>0.66</v>
      </c>
      <c r="AK97" s="229" t="s">
        <v>246</v>
      </c>
      <c r="AL97" s="230"/>
      <c r="AM97" s="230"/>
      <c r="AN97" s="86" t="s">
        <v>247</v>
      </c>
      <c r="AO97" s="106" t="s">
        <v>88</v>
      </c>
      <c r="AP97" s="109">
        <f>M97+O97+Q97</f>
        <v>0.33</v>
      </c>
      <c r="AQ97" s="215">
        <f>SUM(AP97:AP100)</f>
        <v>0.66</v>
      </c>
      <c r="AT97" s="6"/>
      <c r="AU97" s="6"/>
      <c r="AV97" s="6"/>
      <c r="AW97" s="6"/>
    </row>
    <row r="98" spans="1:49" ht="51" customHeight="1" thickBot="1">
      <c r="A98" s="197"/>
      <c r="B98" s="131"/>
      <c r="C98" s="180"/>
      <c r="D98" s="180"/>
      <c r="E98" s="352"/>
      <c r="F98" s="353"/>
      <c r="G98" s="185"/>
      <c r="H98" s="171"/>
      <c r="I98" s="189"/>
      <c r="J98" s="182"/>
      <c r="K98" s="182"/>
      <c r="L98" s="182"/>
      <c r="M98" s="182"/>
      <c r="N98" s="182"/>
      <c r="O98" s="182"/>
      <c r="P98" s="182"/>
      <c r="Q98" s="182"/>
      <c r="R98" s="182"/>
      <c r="S98" s="182"/>
      <c r="T98" s="182"/>
      <c r="U98" s="182"/>
      <c r="V98" s="182"/>
      <c r="W98" s="182"/>
      <c r="X98" s="182"/>
      <c r="Y98" s="182"/>
      <c r="Z98" s="182"/>
      <c r="AA98" s="182"/>
      <c r="AB98" s="182"/>
      <c r="AC98" s="182"/>
      <c r="AD98" s="182"/>
      <c r="AE98" s="182"/>
      <c r="AF98" s="182"/>
      <c r="AG98" s="182"/>
      <c r="AH98" s="182"/>
      <c r="AI98" s="182"/>
      <c r="AJ98" s="192"/>
      <c r="AK98" s="273" t="s">
        <v>248</v>
      </c>
      <c r="AL98" s="274"/>
      <c r="AM98" s="274"/>
      <c r="AN98" s="92" t="s">
        <v>91</v>
      </c>
      <c r="AO98" s="110" t="s">
        <v>91</v>
      </c>
      <c r="AP98" s="111">
        <f>S97+U97+W97</f>
        <v>0</v>
      </c>
      <c r="AQ98" s="216"/>
      <c r="AT98" s="6"/>
      <c r="AU98" s="6"/>
      <c r="AV98" s="6"/>
      <c r="AW98" s="6"/>
    </row>
    <row r="99" spans="1:49" ht="51" customHeight="1" thickBot="1">
      <c r="A99" s="197"/>
      <c r="B99" s="131"/>
      <c r="C99" s="180"/>
      <c r="D99" s="180"/>
      <c r="E99" s="352"/>
      <c r="F99" s="353"/>
      <c r="G99" s="185"/>
      <c r="H99" s="171"/>
      <c r="I99" s="189"/>
      <c r="J99" s="182"/>
      <c r="K99" s="182"/>
      <c r="L99" s="182"/>
      <c r="M99" s="182"/>
      <c r="N99" s="182"/>
      <c r="O99" s="182"/>
      <c r="P99" s="182"/>
      <c r="Q99" s="182"/>
      <c r="R99" s="182"/>
      <c r="S99" s="182"/>
      <c r="T99" s="182"/>
      <c r="U99" s="182"/>
      <c r="V99" s="182"/>
      <c r="W99" s="182"/>
      <c r="X99" s="182"/>
      <c r="Y99" s="182"/>
      <c r="Z99" s="182"/>
      <c r="AA99" s="182"/>
      <c r="AB99" s="182"/>
      <c r="AC99" s="182"/>
      <c r="AD99" s="182"/>
      <c r="AE99" s="182"/>
      <c r="AF99" s="182"/>
      <c r="AG99" s="182"/>
      <c r="AH99" s="182"/>
      <c r="AI99" s="182"/>
      <c r="AJ99" s="192"/>
      <c r="AK99" s="273" t="s">
        <v>249</v>
      </c>
      <c r="AL99" s="274"/>
      <c r="AM99" s="274"/>
      <c r="AN99" s="117" t="s">
        <v>250</v>
      </c>
      <c r="AO99" s="110" t="s">
        <v>94</v>
      </c>
      <c r="AP99" s="111">
        <f>Y97+AA97+AC97</f>
        <v>0.33</v>
      </c>
      <c r="AQ99" s="216"/>
      <c r="AT99" s="6"/>
      <c r="AU99" s="6"/>
      <c r="AV99" s="6"/>
      <c r="AW99" s="6"/>
    </row>
    <row r="100" spans="1:49" ht="51" customHeight="1" thickBot="1">
      <c r="A100" s="197"/>
      <c r="B100" s="131"/>
      <c r="C100" s="180"/>
      <c r="D100" s="180"/>
      <c r="E100" s="352"/>
      <c r="F100" s="353"/>
      <c r="G100" s="185"/>
      <c r="H100" s="172"/>
      <c r="I100" s="190"/>
      <c r="J100" s="183"/>
      <c r="K100" s="183"/>
      <c r="L100" s="183"/>
      <c r="M100" s="183"/>
      <c r="N100" s="183"/>
      <c r="O100" s="183"/>
      <c r="P100" s="183"/>
      <c r="Q100" s="183"/>
      <c r="R100" s="183"/>
      <c r="S100" s="183"/>
      <c r="T100" s="183"/>
      <c r="U100" s="183"/>
      <c r="V100" s="183"/>
      <c r="W100" s="183"/>
      <c r="X100" s="183"/>
      <c r="Y100" s="183"/>
      <c r="Z100" s="183"/>
      <c r="AA100" s="183"/>
      <c r="AB100" s="183"/>
      <c r="AC100" s="183"/>
      <c r="AD100" s="183"/>
      <c r="AE100" s="183"/>
      <c r="AF100" s="183"/>
      <c r="AG100" s="183"/>
      <c r="AH100" s="183"/>
      <c r="AI100" s="183"/>
      <c r="AJ100" s="192"/>
      <c r="AK100" s="257" t="s">
        <v>78</v>
      </c>
      <c r="AL100" s="258"/>
      <c r="AM100" s="258"/>
      <c r="AN100" s="90" t="s">
        <v>78</v>
      </c>
      <c r="AO100" s="107" t="s">
        <v>78</v>
      </c>
      <c r="AP100" s="112">
        <f>AE97+AG97+AI97</f>
        <v>0</v>
      </c>
      <c r="AQ100" s="217"/>
      <c r="AT100" s="6"/>
      <c r="AU100" s="6"/>
      <c r="AV100" s="6"/>
      <c r="AW100" s="6"/>
    </row>
    <row r="101" spans="1:49" ht="51" customHeight="1" thickBot="1">
      <c r="A101" s="197"/>
      <c r="B101" s="131" t="s">
        <v>251</v>
      </c>
      <c r="C101" s="180" t="s">
        <v>252</v>
      </c>
      <c r="D101" s="180"/>
      <c r="E101" s="351" t="s">
        <v>253</v>
      </c>
      <c r="F101" s="353" t="s">
        <v>254</v>
      </c>
      <c r="G101" s="184">
        <v>44562</v>
      </c>
      <c r="H101" s="170">
        <v>44926</v>
      </c>
      <c r="I101" s="188" t="s">
        <v>70</v>
      </c>
      <c r="J101" s="181">
        <v>1</v>
      </c>
      <c r="K101" s="181">
        <f>J101*(L101+N101+P101+R101+T101+V101+X101+Z101+AB101+AD101+AF101+AH101)</f>
        <v>0.99960000000000016</v>
      </c>
      <c r="L101" s="181">
        <v>8.3299999999999999E-2</v>
      </c>
      <c r="M101" s="181">
        <v>8.3299999999999999E-2</v>
      </c>
      <c r="N101" s="181">
        <v>8.3299999999999999E-2</v>
      </c>
      <c r="O101" s="181">
        <v>8.3299999999999999E-2</v>
      </c>
      <c r="P101" s="181">
        <v>8.3299999999999999E-2</v>
      </c>
      <c r="Q101" s="181">
        <v>8.3299999999999999E-2</v>
      </c>
      <c r="R101" s="181">
        <v>8.3299999999999999E-2</v>
      </c>
      <c r="S101" s="181">
        <v>8.3299999999999999E-2</v>
      </c>
      <c r="T101" s="181">
        <v>8.3299999999999999E-2</v>
      </c>
      <c r="U101" s="181">
        <v>8.3299999999999999E-2</v>
      </c>
      <c r="V101" s="181">
        <v>8.3299999999999999E-2</v>
      </c>
      <c r="W101" s="181">
        <v>8.3299999999999999E-2</v>
      </c>
      <c r="X101" s="181">
        <v>8.3299999999999999E-2</v>
      </c>
      <c r="Y101" s="181">
        <v>0.08</v>
      </c>
      <c r="Z101" s="181">
        <v>8.3299999999999999E-2</v>
      </c>
      <c r="AA101" s="181">
        <v>0.08</v>
      </c>
      <c r="AB101" s="181">
        <v>8.3299999999999999E-2</v>
      </c>
      <c r="AC101" s="181">
        <v>0.08</v>
      </c>
      <c r="AD101" s="181">
        <v>8.3299999999999999E-2</v>
      </c>
      <c r="AE101" s="181"/>
      <c r="AF101" s="181">
        <v>8.3299999999999999E-2</v>
      </c>
      <c r="AG101" s="181"/>
      <c r="AH101" s="181">
        <v>8.3299999999999999E-2</v>
      </c>
      <c r="AI101" s="181"/>
      <c r="AJ101" s="192">
        <f>J101*(M101+O101+Q101+S101+U101+W101+Y101+AA101+AC101+AE101+AG101+AI101)</f>
        <v>0.7397999999999999</v>
      </c>
      <c r="AK101" s="229" t="s">
        <v>255</v>
      </c>
      <c r="AL101" s="230"/>
      <c r="AM101" s="230"/>
      <c r="AN101" s="86" t="s">
        <v>256</v>
      </c>
      <c r="AO101" s="106" t="s">
        <v>88</v>
      </c>
      <c r="AP101" s="109">
        <f>M101+O101+Q101</f>
        <v>0.24990000000000001</v>
      </c>
      <c r="AQ101" s="215">
        <f t="shared" ref="AQ101" si="14">SUM(AP101:AP104)</f>
        <v>0.73980000000000001</v>
      </c>
      <c r="AT101" s="6"/>
      <c r="AU101" s="6"/>
      <c r="AV101" s="6"/>
      <c r="AW101" s="6"/>
    </row>
    <row r="102" spans="1:49" ht="51" customHeight="1" thickBot="1">
      <c r="A102" s="197"/>
      <c r="B102" s="131"/>
      <c r="C102" s="180"/>
      <c r="D102" s="180"/>
      <c r="E102" s="352"/>
      <c r="F102" s="353"/>
      <c r="G102" s="185"/>
      <c r="H102" s="171"/>
      <c r="I102" s="189"/>
      <c r="J102" s="182"/>
      <c r="K102" s="182"/>
      <c r="L102" s="182"/>
      <c r="M102" s="182"/>
      <c r="N102" s="182"/>
      <c r="O102" s="182"/>
      <c r="P102" s="182"/>
      <c r="Q102" s="182"/>
      <c r="R102" s="182"/>
      <c r="S102" s="182"/>
      <c r="T102" s="182"/>
      <c r="U102" s="182"/>
      <c r="V102" s="182"/>
      <c r="W102" s="182"/>
      <c r="X102" s="182"/>
      <c r="Y102" s="182"/>
      <c r="Z102" s="182"/>
      <c r="AA102" s="182"/>
      <c r="AB102" s="182"/>
      <c r="AC102" s="182"/>
      <c r="AD102" s="182"/>
      <c r="AE102" s="182"/>
      <c r="AF102" s="182"/>
      <c r="AG102" s="182"/>
      <c r="AH102" s="182"/>
      <c r="AI102" s="182"/>
      <c r="AJ102" s="192"/>
      <c r="AK102" s="231" t="s">
        <v>257</v>
      </c>
      <c r="AL102" s="232"/>
      <c r="AM102" s="232"/>
      <c r="AN102" s="86" t="s">
        <v>258</v>
      </c>
      <c r="AO102" s="110" t="s">
        <v>91</v>
      </c>
      <c r="AP102" s="111">
        <f>S101+U101+W101</f>
        <v>0.24990000000000001</v>
      </c>
      <c r="AQ102" s="216"/>
      <c r="AT102" s="6"/>
      <c r="AU102" s="6"/>
      <c r="AV102" s="6"/>
      <c r="AW102" s="6"/>
    </row>
    <row r="103" spans="1:49" ht="51" customHeight="1" thickBot="1">
      <c r="A103" s="197"/>
      <c r="B103" s="131"/>
      <c r="C103" s="180"/>
      <c r="D103" s="180"/>
      <c r="E103" s="352"/>
      <c r="F103" s="353"/>
      <c r="G103" s="185"/>
      <c r="H103" s="171"/>
      <c r="I103" s="189"/>
      <c r="J103" s="182"/>
      <c r="K103" s="182"/>
      <c r="L103" s="182"/>
      <c r="M103" s="182"/>
      <c r="N103" s="182"/>
      <c r="O103" s="182"/>
      <c r="P103" s="182"/>
      <c r="Q103" s="182"/>
      <c r="R103" s="182"/>
      <c r="S103" s="182"/>
      <c r="T103" s="182"/>
      <c r="U103" s="182"/>
      <c r="V103" s="182"/>
      <c r="W103" s="182"/>
      <c r="X103" s="182"/>
      <c r="Y103" s="182"/>
      <c r="Z103" s="182"/>
      <c r="AA103" s="182"/>
      <c r="AB103" s="182"/>
      <c r="AC103" s="182"/>
      <c r="AD103" s="182"/>
      <c r="AE103" s="182"/>
      <c r="AF103" s="182"/>
      <c r="AG103" s="182"/>
      <c r="AH103" s="182"/>
      <c r="AI103" s="182"/>
      <c r="AJ103" s="192"/>
      <c r="AK103" s="233" t="s">
        <v>259</v>
      </c>
      <c r="AL103" s="234"/>
      <c r="AM103" s="234"/>
      <c r="AN103" s="86" t="s">
        <v>260</v>
      </c>
      <c r="AO103" s="110" t="s">
        <v>94</v>
      </c>
      <c r="AP103" s="111">
        <f>Y101+AA101+AC101</f>
        <v>0.24</v>
      </c>
      <c r="AQ103" s="216"/>
      <c r="AT103" s="6"/>
      <c r="AU103" s="6"/>
      <c r="AV103" s="6"/>
      <c r="AW103" s="6"/>
    </row>
    <row r="104" spans="1:49" ht="51" customHeight="1" thickBot="1">
      <c r="A104" s="197"/>
      <c r="B104" s="131"/>
      <c r="C104" s="180"/>
      <c r="D104" s="180"/>
      <c r="E104" s="352"/>
      <c r="F104" s="353"/>
      <c r="G104" s="185"/>
      <c r="H104" s="172"/>
      <c r="I104" s="190"/>
      <c r="J104" s="183"/>
      <c r="K104" s="183"/>
      <c r="L104" s="183"/>
      <c r="M104" s="183"/>
      <c r="N104" s="183"/>
      <c r="O104" s="183"/>
      <c r="P104" s="183"/>
      <c r="Q104" s="183"/>
      <c r="R104" s="183"/>
      <c r="S104" s="183"/>
      <c r="T104" s="183"/>
      <c r="U104" s="183"/>
      <c r="V104" s="183"/>
      <c r="W104" s="183"/>
      <c r="X104" s="183"/>
      <c r="Y104" s="183"/>
      <c r="Z104" s="183"/>
      <c r="AA104" s="183"/>
      <c r="AB104" s="183"/>
      <c r="AC104" s="183"/>
      <c r="AD104" s="183"/>
      <c r="AE104" s="183"/>
      <c r="AF104" s="183"/>
      <c r="AG104" s="183"/>
      <c r="AH104" s="183"/>
      <c r="AI104" s="183"/>
      <c r="AJ104" s="192"/>
      <c r="AK104" s="257" t="s">
        <v>78</v>
      </c>
      <c r="AL104" s="258"/>
      <c r="AM104" s="258"/>
      <c r="AN104" s="90" t="s">
        <v>78</v>
      </c>
      <c r="AO104" s="107" t="s">
        <v>78</v>
      </c>
      <c r="AP104" s="112">
        <f>AE101+AG101+AI101</f>
        <v>0</v>
      </c>
      <c r="AQ104" s="217"/>
      <c r="AT104" s="6"/>
      <c r="AU104" s="6"/>
      <c r="AV104" s="6"/>
      <c r="AW104" s="6"/>
    </row>
    <row r="105" spans="1:49" ht="51" customHeight="1">
      <c r="A105" s="187" t="s">
        <v>261</v>
      </c>
      <c r="B105" s="131" t="s">
        <v>262</v>
      </c>
      <c r="C105" s="180" t="s">
        <v>263</v>
      </c>
      <c r="D105" s="180"/>
      <c r="E105" s="351" t="s">
        <v>264</v>
      </c>
      <c r="F105" s="353" t="s">
        <v>265</v>
      </c>
      <c r="G105" s="184">
        <v>44562</v>
      </c>
      <c r="H105" s="170">
        <v>44926</v>
      </c>
      <c r="I105" s="188" t="s">
        <v>70</v>
      </c>
      <c r="J105" s="181">
        <v>1</v>
      </c>
      <c r="K105" s="181">
        <f>J105*(L105+N105+P105+R105+T105+V105+X105+Z105+AB105+AD105+AF105+AH105)</f>
        <v>0.99960000000000016</v>
      </c>
      <c r="L105" s="181">
        <v>8.3299999999999999E-2</v>
      </c>
      <c r="M105" s="181">
        <v>8.3299999999999999E-2</v>
      </c>
      <c r="N105" s="181">
        <v>8.3299999999999999E-2</v>
      </c>
      <c r="O105" s="181">
        <v>8.3299999999999999E-2</v>
      </c>
      <c r="P105" s="181">
        <v>8.3299999999999999E-2</v>
      </c>
      <c r="Q105" s="181">
        <v>8.3299999999999999E-2</v>
      </c>
      <c r="R105" s="181">
        <v>8.3299999999999999E-2</v>
      </c>
      <c r="S105" s="181">
        <v>8.3299999999999999E-2</v>
      </c>
      <c r="T105" s="181">
        <v>8.3299999999999999E-2</v>
      </c>
      <c r="U105" s="181">
        <v>8.3299999999999999E-2</v>
      </c>
      <c r="V105" s="181">
        <v>8.3299999999999999E-2</v>
      </c>
      <c r="W105" s="181">
        <v>8.3299999999999999E-2</v>
      </c>
      <c r="X105" s="181">
        <v>8.3299999999999999E-2</v>
      </c>
      <c r="Y105" s="181">
        <v>0.08</v>
      </c>
      <c r="Z105" s="181">
        <v>8.3299999999999999E-2</v>
      </c>
      <c r="AA105" s="181">
        <v>0.08</v>
      </c>
      <c r="AB105" s="181">
        <v>8.3299999999999999E-2</v>
      </c>
      <c r="AC105" s="181">
        <v>0.08</v>
      </c>
      <c r="AD105" s="181">
        <v>8.3299999999999999E-2</v>
      </c>
      <c r="AE105" s="181"/>
      <c r="AF105" s="181">
        <v>8.3299999999999999E-2</v>
      </c>
      <c r="AG105" s="181"/>
      <c r="AH105" s="181">
        <v>8.3299999999999999E-2</v>
      </c>
      <c r="AI105" s="181"/>
      <c r="AJ105" s="192">
        <f>J105*(M105+O105+Q105+S105+U105+W105+Y105+AA105+AC105+AE105+AG105+AI105)</f>
        <v>0.7397999999999999</v>
      </c>
      <c r="AK105" s="231" t="s">
        <v>266</v>
      </c>
      <c r="AL105" s="232"/>
      <c r="AM105" s="232"/>
      <c r="AN105" s="86" t="s">
        <v>267</v>
      </c>
      <c r="AO105" s="106" t="s">
        <v>88</v>
      </c>
      <c r="AP105" s="109">
        <f>M105+O105+Q105</f>
        <v>0.24990000000000001</v>
      </c>
      <c r="AQ105" s="215">
        <f>SUM(AP105:AP108)</f>
        <v>0.73980000000000001</v>
      </c>
      <c r="AT105" s="6"/>
      <c r="AU105" s="6"/>
      <c r="AV105" s="6"/>
      <c r="AW105" s="6"/>
    </row>
    <row r="106" spans="1:49" ht="51" customHeight="1">
      <c r="A106" s="187"/>
      <c r="B106" s="131"/>
      <c r="C106" s="180"/>
      <c r="D106" s="180"/>
      <c r="E106" s="352"/>
      <c r="F106" s="353"/>
      <c r="G106" s="185"/>
      <c r="H106" s="171"/>
      <c r="I106" s="189"/>
      <c r="J106" s="182"/>
      <c r="K106" s="182"/>
      <c r="L106" s="182"/>
      <c r="M106" s="182"/>
      <c r="N106" s="182"/>
      <c r="O106" s="182"/>
      <c r="P106" s="182"/>
      <c r="Q106" s="182"/>
      <c r="R106" s="182"/>
      <c r="S106" s="182"/>
      <c r="T106" s="182"/>
      <c r="U106" s="182"/>
      <c r="V106" s="182"/>
      <c r="W106" s="182"/>
      <c r="X106" s="182"/>
      <c r="Y106" s="182"/>
      <c r="Z106" s="182"/>
      <c r="AA106" s="182"/>
      <c r="AB106" s="182"/>
      <c r="AC106" s="182"/>
      <c r="AD106" s="182"/>
      <c r="AE106" s="182"/>
      <c r="AF106" s="182"/>
      <c r="AG106" s="182"/>
      <c r="AH106" s="182"/>
      <c r="AI106" s="182"/>
      <c r="AJ106" s="192"/>
      <c r="AK106" s="231" t="s">
        <v>268</v>
      </c>
      <c r="AL106" s="232"/>
      <c r="AM106" s="232"/>
      <c r="AN106" s="92" t="s">
        <v>269</v>
      </c>
      <c r="AO106" s="110" t="s">
        <v>91</v>
      </c>
      <c r="AP106" s="111">
        <f>S105+U105+W105</f>
        <v>0.24990000000000001</v>
      </c>
      <c r="AQ106" s="216"/>
      <c r="AT106" s="6"/>
      <c r="AU106" s="6"/>
      <c r="AV106" s="6"/>
      <c r="AW106" s="6"/>
    </row>
    <row r="107" spans="1:49" ht="51" customHeight="1">
      <c r="A107" s="187"/>
      <c r="B107" s="131"/>
      <c r="C107" s="180"/>
      <c r="D107" s="180"/>
      <c r="E107" s="352"/>
      <c r="F107" s="353"/>
      <c r="G107" s="185"/>
      <c r="H107" s="171"/>
      <c r="I107" s="189"/>
      <c r="J107" s="182"/>
      <c r="K107" s="182"/>
      <c r="L107" s="182"/>
      <c r="M107" s="182"/>
      <c r="N107" s="182"/>
      <c r="O107" s="182"/>
      <c r="P107" s="182"/>
      <c r="Q107" s="182"/>
      <c r="R107" s="182"/>
      <c r="S107" s="182"/>
      <c r="T107" s="182"/>
      <c r="U107" s="182"/>
      <c r="V107" s="182"/>
      <c r="W107" s="182"/>
      <c r="X107" s="182"/>
      <c r="Y107" s="182"/>
      <c r="Z107" s="182"/>
      <c r="AA107" s="182"/>
      <c r="AB107" s="182"/>
      <c r="AC107" s="182"/>
      <c r="AD107" s="182"/>
      <c r="AE107" s="182"/>
      <c r="AF107" s="182"/>
      <c r="AG107" s="182"/>
      <c r="AH107" s="182"/>
      <c r="AI107" s="182"/>
      <c r="AJ107" s="192"/>
      <c r="AK107" s="233" t="s">
        <v>270</v>
      </c>
      <c r="AL107" s="234"/>
      <c r="AM107" s="234"/>
      <c r="AN107" s="92" t="s">
        <v>271</v>
      </c>
      <c r="AO107" s="110" t="s">
        <v>94</v>
      </c>
      <c r="AP107" s="111">
        <f>Y105+AA105+AC105</f>
        <v>0.24</v>
      </c>
      <c r="AQ107" s="216"/>
      <c r="AT107" s="6"/>
      <c r="AU107" s="6"/>
      <c r="AV107" s="6"/>
      <c r="AW107" s="6"/>
    </row>
    <row r="108" spans="1:49" ht="51" customHeight="1" thickBot="1">
      <c r="A108" s="187"/>
      <c r="B108" s="131"/>
      <c r="C108" s="180"/>
      <c r="D108" s="180"/>
      <c r="E108" s="352"/>
      <c r="F108" s="353"/>
      <c r="G108" s="185"/>
      <c r="H108" s="172"/>
      <c r="I108" s="190"/>
      <c r="J108" s="183"/>
      <c r="K108" s="183"/>
      <c r="L108" s="183"/>
      <c r="M108" s="183"/>
      <c r="N108" s="183"/>
      <c r="O108" s="183"/>
      <c r="P108" s="183"/>
      <c r="Q108" s="183"/>
      <c r="R108" s="183"/>
      <c r="S108" s="183"/>
      <c r="T108" s="183"/>
      <c r="U108" s="183"/>
      <c r="V108" s="183"/>
      <c r="W108" s="183"/>
      <c r="X108" s="183"/>
      <c r="Y108" s="183"/>
      <c r="Z108" s="183"/>
      <c r="AA108" s="183"/>
      <c r="AB108" s="183"/>
      <c r="AC108" s="183"/>
      <c r="AD108" s="183"/>
      <c r="AE108" s="183"/>
      <c r="AF108" s="183"/>
      <c r="AG108" s="183"/>
      <c r="AH108" s="183"/>
      <c r="AI108" s="183"/>
      <c r="AJ108" s="192"/>
      <c r="AK108" s="257" t="s">
        <v>78</v>
      </c>
      <c r="AL108" s="258"/>
      <c r="AM108" s="258"/>
      <c r="AN108" s="90" t="s">
        <v>78</v>
      </c>
      <c r="AO108" s="107" t="s">
        <v>78</v>
      </c>
      <c r="AP108" s="112">
        <f>AE105+AG105+AI105</f>
        <v>0</v>
      </c>
      <c r="AQ108" s="217"/>
      <c r="AT108" s="6"/>
      <c r="AU108" s="6"/>
      <c r="AV108" s="6"/>
      <c r="AW108" s="6"/>
    </row>
    <row r="109" spans="1:49" ht="51" customHeight="1">
      <c r="A109" s="187" t="s">
        <v>272</v>
      </c>
      <c r="B109" s="131" t="s">
        <v>273</v>
      </c>
      <c r="C109" s="180" t="s">
        <v>274</v>
      </c>
      <c r="D109" s="180"/>
      <c r="E109" s="351" t="s">
        <v>275</v>
      </c>
      <c r="F109" s="353" t="s">
        <v>276</v>
      </c>
      <c r="G109" s="184">
        <v>44562</v>
      </c>
      <c r="H109" s="170">
        <v>44926</v>
      </c>
      <c r="I109" s="188" t="s">
        <v>70</v>
      </c>
      <c r="J109" s="181">
        <v>1</v>
      </c>
      <c r="K109" s="181">
        <f>J109*(L109+N109+P109+R109+T109+V109+X109+Z109+AB109+AD109+AF109+AH109)</f>
        <v>0.99960000000000016</v>
      </c>
      <c r="L109" s="181">
        <v>8.3299999999999999E-2</v>
      </c>
      <c r="M109" s="181">
        <v>8.3299999999999999E-2</v>
      </c>
      <c r="N109" s="181">
        <v>8.3299999999999999E-2</v>
      </c>
      <c r="O109" s="181">
        <v>8.3299999999999999E-2</v>
      </c>
      <c r="P109" s="181">
        <v>8.3299999999999999E-2</v>
      </c>
      <c r="Q109" s="181">
        <v>8.3299999999999999E-2</v>
      </c>
      <c r="R109" s="181">
        <v>8.3299999999999999E-2</v>
      </c>
      <c r="S109" s="181">
        <v>8.3299999999999999E-2</v>
      </c>
      <c r="T109" s="181">
        <v>8.3299999999999999E-2</v>
      </c>
      <c r="U109" s="181">
        <v>8.3299999999999999E-2</v>
      </c>
      <c r="V109" s="181">
        <v>8.3299999999999999E-2</v>
      </c>
      <c r="W109" s="181">
        <v>8.3299999999999999E-2</v>
      </c>
      <c r="X109" s="181">
        <v>8.3299999999999999E-2</v>
      </c>
      <c r="Y109" s="181">
        <v>0.08</v>
      </c>
      <c r="Z109" s="181">
        <v>8.3299999999999999E-2</v>
      </c>
      <c r="AA109" s="181">
        <v>0.08</v>
      </c>
      <c r="AB109" s="181">
        <v>8.3299999999999999E-2</v>
      </c>
      <c r="AC109" s="181">
        <v>0.08</v>
      </c>
      <c r="AD109" s="181">
        <v>8.3299999999999999E-2</v>
      </c>
      <c r="AE109" s="181"/>
      <c r="AF109" s="181">
        <v>8.3299999999999999E-2</v>
      </c>
      <c r="AG109" s="181"/>
      <c r="AH109" s="181">
        <v>8.3299999999999999E-2</v>
      </c>
      <c r="AI109" s="181"/>
      <c r="AJ109" s="192">
        <f>J109*(M109+O109+Q109+S109+U109+W109+Y109+AA109+AC109+AE109+AG109+AI109)</f>
        <v>0.7397999999999999</v>
      </c>
      <c r="AK109" s="229" t="s">
        <v>277</v>
      </c>
      <c r="AL109" s="230"/>
      <c r="AM109" s="230"/>
      <c r="AN109" s="86" t="s">
        <v>278</v>
      </c>
      <c r="AO109" s="106" t="s">
        <v>88</v>
      </c>
      <c r="AP109" s="109">
        <f>M109+O109+Q109</f>
        <v>0.24990000000000001</v>
      </c>
      <c r="AQ109" s="215">
        <f>SUM(AP109:AP112)</f>
        <v>0.73980000000000001</v>
      </c>
      <c r="AT109" s="6"/>
      <c r="AU109" s="6"/>
      <c r="AV109" s="6"/>
      <c r="AW109" s="6"/>
    </row>
    <row r="110" spans="1:49" ht="51" customHeight="1" thickBot="1">
      <c r="A110" s="187"/>
      <c r="B110" s="131"/>
      <c r="C110" s="180"/>
      <c r="D110" s="180"/>
      <c r="E110" s="352"/>
      <c r="F110" s="353"/>
      <c r="G110" s="185"/>
      <c r="H110" s="171"/>
      <c r="I110" s="189"/>
      <c r="J110" s="182"/>
      <c r="K110" s="182"/>
      <c r="L110" s="182"/>
      <c r="M110" s="182"/>
      <c r="N110" s="182"/>
      <c r="O110" s="182"/>
      <c r="P110" s="182"/>
      <c r="Q110" s="182"/>
      <c r="R110" s="182"/>
      <c r="S110" s="182"/>
      <c r="T110" s="182"/>
      <c r="U110" s="182"/>
      <c r="V110" s="182"/>
      <c r="W110" s="182"/>
      <c r="X110" s="182"/>
      <c r="Y110" s="182"/>
      <c r="Z110" s="182"/>
      <c r="AA110" s="182"/>
      <c r="AB110" s="182"/>
      <c r="AC110" s="182"/>
      <c r="AD110" s="182"/>
      <c r="AE110" s="182"/>
      <c r="AF110" s="182"/>
      <c r="AG110" s="182"/>
      <c r="AH110" s="182"/>
      <c r="AI110" s="182"/>
      <c r="AJ110" s="192"/>
      <c r="AK110" s="231" t="s">
        <v>279</v>
      </c>
      <c r="AL110" s="232"/>
      <c r="AM110" s="232"/>
      <c r="AN110" s="86" t="s">
        <v>280</v>
      </c>
      <c r="AO110" s="110" t="s">
        <v>91</v>
      </c>
      <c r="AP110" s="111">
        <f>S109+U109+W109</f>
        <v>0.24990000000000001</v>
      </c>
      <c r="AQ110" s="216"/>
      <c r="AT110" s="6"/>
      <c r="AU110" s="6"/>
      <c r="AV110" s="6"/>
      <c r="AW110" s="6"/>
    </row>
    <row r="111" spans="1:49" ht="51" customHeight="1" thickBot="1">
      <c r="A111" s="187"/>
      <c r="B111" s="131"/>
      <c r="C111" s="180"/>
      <c r="D111" s="180"/>
      <c r="E111" s="352"/>
      <c r="F111" s="353"/>
      <c r="G111" s="185"/>
      <c r="H111" s="171"/>
      <c r="I111" s="189"/>
      <c r="J111" s="182"/>
      <c r="K111" s="182"/>
      <c r="L111" s="182"/>
      <c r="M111" s="182"/>
      <c r="N111" s="182"/>
      <c r="O111" s="182"/>
      <c r="P111" s="182"/>
      <c r="Q111" s="182"/>
      <c r="R111" s="182"/>
      <c r="S111" s="182"/>
      <c r="T111" s="182"/>
      <c r="U111" s="182"/>
      <c r="V111" s="182"/>
      <c r="W111" s="182"/>
      <c r="X111" s="182"/>
      <c r="Y111" s="182"/>
      <c r="Z111" s="182"/>
      <c r="AA111" s="182"/>
      <c r="AB111" s="182"/>
      <c r="AC111" s="182"/>
      <c r="AD111" s="182"/>
      <c r="AE111" s="182"/>
      <c r="AF111" s="182"/>
      <c r="AG111" s="182"/>
      <c r="AH111" s="182"/>
      <c r="AI111" s="182"/>
      <c r="AJ111" s="192"/>
      <c r="AK111" s="233" t="s">
        <v>281</v>
      </c>
      <c r="AL111" s="234"/>
      <c r="AM111" s="234"/>
      <c r="AN111" s="86" t="s">
        <v>282</v>
      </c>
      <c r="AO111" s="110" t="s">
        <v>94</v>
      </c>
      <c r="AP111" s="111">
        <f>Y109+AA109+AC109</f>
        <v>0.24</v>
      </c>
      <c r="AQ111" s="216"/>
      <c r="AT111" s="6"/>
      <c r="AU111" s="6"/>
      <c r="AV111" s="6"/>
      <c r="AW111" s="6"/>
    </row>
    <row r="112" spans="1:49" ht="51" customHeight="1" thickBot="1">
      <c r="A112" s="187"/>
      <c r="B112" s="131"/>
      <c r="C112" s="180"/>
      <c r="D112" s="180"/>
      <c r="E112" s="352"/>
      <c r="F112" s="353"/>
      <c r="G112" s="185"/>
      <c r="H112" s="172"/>
      <c r="I112" s="190"/>
      <c r="J112" s="183"/>
      <c r="K112" s="183"/>
      <c r="L112" s="183"/>
      <c r="M112" s="183"/>
      <c r="N112" s="183"/>
      <c r="O112" s="183"/>
      <c r="P112" s="183"/>
      <c r="Q112" s="183"/>
      <c r="R112" s="183"/>
      <c r="S112" s="183"/>
      <c r="T112" s="183"/>
      <c r="U112" s="183"/>
      <c r="V112" s="183"/>
      <c r="W112" s="183"/>
      <c r="X112" s="183"/>
      <c r="Y112" s="183"/>
      <c r="Z112" s="183"/>
      <c r="AA112" s="183"/>
      <c r="AB112" s="183"/>
      <c r="AC112" s="183"/>
      <c r="AD112" s="183"/>
      <c r="AE112" s="183"/>
      <c r="AF112" s="183"/>
      <c r="AG112" s="183"/>
      <c r="AH112" s="183"/>
      <c r="AI112" s="183"/>
      <c r="AJ112" s="192"/>
      <c r="AK112" s="257" t="s">
        <v>78</v>
      </c>
      <c r="AL112" s="258"/>
      <c r="AM112" s="258"/>
      <c r="AN112" s="90" t="s">
        <v>78</v>
      </c>
      <c r="AO112" s="107" t="s">
        <v>78</v>
      </c>
      <c r="AP112" s="112">
        <f>AE109+AG109+AI109</f>
        <v>0</v>
      </c>
      <c r="AQ112" s="217"/>
      <c r="AT112" s="6"/>
      <c r="AU112" s="6"/>
      <c r="AV112" s="6"/>
      <c r="AW112" s="6"/>
    </row>
    <row r="113" spans="1:49" ht="15" customHeight="1" thickBo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14"/>
      <c r="AL113" s="14"/>
      <c r="AM113" s="14"/>
      <c r="AN113" s="93" t="s">
        <v>178</v>
      </c>
      <c r="AO113" s="113"/>
      <c r="AP113" s="114"/>
      <c r="AQ113" s="91">
        <f>AVERAGE(AQ73:AQ112)</f>
        <v>0.78793999999999997</v>
      </c>
      <c r="AT113" s="6"/>
      <c r="AU113" s="6"/>
      <c r="AV113" s="6"/>
      <c r="AW113" s="6"/>
    </row>
    <row r="114" spans="1:49">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97"/>
      <c r="AP114" s="97"/>
      <c r="AQ114" s="6"/>
      <c r="AR114" s="6"/>
      <c r="AS114" s="6"/>
      <c r="AT114" s="6"/>
      <c r="AU114" s="6"/>
      <c r="AV114" s="6"/>
      <c r="AW114" s="6"/>
    </row>
    <row r="115" spans="1:49">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97"/>
      <c r="AP115" s="97"/>
      <c r="AQ115" s="6"/>
      <c r="AR115" s="6"/>
      <c r="AS115" s="6"/>
      <c r="AT115" s="6"/>
      <c r="AU115" s="6"/>
      <c r="AV115" s="6"/>
      <c r="AW115" s="6"/>
    </row>
    <row r="116" spans="1:49">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97"/>
      <c r="AP116" s="97"/>
      <c r="AQ116" s="6"/>
      <c r="AR116" s="6"/>
      <c r="AS116" s="6"/>
      <c r="AT116" s="6"/>
      <c r="AU116" s="6"/>
      <c r="AV116" s="6"/>
      <c r="AW116" s="6"/>
    </row>
    <row r="117" spans="1:49" ht="18">
      <c r="A117" s="221" t="s">
        <v>283</v>
      </c>
      <c r="B117" s="222"/>
      <c r="C117" s="222"/>
      <c r="D117" s="222"/>
      <c r="E117" s="222"/>
      <c r="F117" s="222"/>
      <c r="G117" s="222"/>
      <c r="H117" s="222"/>
      <c r="I117" s="222"/>
      <c r="J117" s="222"/>
      <c r="K117" s="222"/>
      <c r="L117" s="222"/>
      <c r="M117" s="222"/>
      <c r="N117" s="222"/>
      <c r="O117" s="222"/>
      <c r="P117" s="222"/>
      <c r="Q117" s="24"/>
      <c r="R117" s="354">
        <f>AVERAGE(AQ113+AS62)</f>
        <v>1.3045844444444445</v>
      </c>
      <c r="S117" s="354"/>
      <c r="T117" s="354"/>
      <c r="U117" s="354"/>
      <c r="V117" s="354"/>
      <c r="W117" s="354"/>
      <c r="X117" s="354"/>
      <c r="Y117" s="354"/>
      <c r="Z117" s="354"/>
      <c r="AA117" s="354"/>
      <c r="AB117" s="354"/>
      <c r="AC117" s="354"/>
      <c r="AD117" s="354"/>
      <c r="AE117" s="354"/>
      <c r="AF117" s="354"/>
      <c r="AG117" s="354"/>
      <c r="AH117" s="354"/>
      <c r="AI117" s="355"/>
      <c r="AJ117" s="14"/>
      <c r="AK117" s="11"/>
      <c r="AL117" s="12"/>
      <c r="AM117" s="12"/>
      <c r="AN117" s="12"/>
      <c r="AO117" s="96"/>
      <c r="AP117" s="96"/>
      <c r="AQ117" s="12"/>
      <c r="AR117" s="12"/>
      <c r="AS117" s="19"/>
      <c r="AT117" s="6"/>
      <c r="AU117" s="6"/>
      <c r="AV117" s="6"/>
      <c r="AW117" s="6"/>
    </row>
    <row r="118" spans="1:49">
      <c r="A118" s="11"/>
      <c r="B118" s="223"/>
      <c r="C118" s="223"/>
      <c r="D118" s="223"/>
      <c r="E118" s="12"/>
      <c r="F118" s="12"/>
      <c r="G118" s="12"/>
      <c r="H118" s="12"/>
      <c r="I118" s="12"/>
      <c r="J118" s="223"/>
      <c r="K118" s="223"/>
      <c r="L118" s="223"/>
      <c r="M118" s="223"/>
      <c r="N118" s="223"/>
      <c r="O118" s="223"/>
      <c r="P118" s="223"/>
      <c r="Q118" s="223"/>
      <c r="R118" s="223"/>
      <c r="S118" s="223"/>
      <c r="T118" s="223"/>
      <c r="U118" s="223"/>
      <c r="V118" s="223"/>
      <c r="W118" s="356"/>
      <c r="X118" s="356"/>
      <c r="Y118" s="356"/>
      <c r="Z118" s="356"/>
      <c r="AA118" s="356"/>
      <c r="AB118" s="356"/>
      <c r="AC118" s="356"/>
      <c r="AD118" s="356"/>
      <c r="AE118" s="356"/>
      <c r="AF118" s="356"/>
      <c r="AG118" s="6"/>
      <c r="AH118" s="6"/>
      <c r="AI118" s="6"/>
      <c r="AJ118" s="6"/>
      <c r="AK118" s="18"/>
      <c r="AL118" s="12"/>
      <c r="AM118" s="12"/>
      <c r="AN118" s="12"/>
      <c r="AO118" s="96"/>
      <c r="AP118" s="96"/>
      <c r="AQ118" s="12"/>
      <c r="AR118" s="12"/>
      <c r="AS118" s="19"/>
      <c r="AT118" s="6"/>
      <c r="AU118" s="6"/>
      <c r="AV118" s="6"/>
      <c r="AW118" s="6"/>
    </row>
    <row r="119" spans="1:49">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1"/>
      <c r="AL119" s="12"/>
      <c r="AM119" s="12"/>
      <c r="AN119" s="12"/>
      <c r="AO119" s="96"/>
      <c r="AP119" s="96"/>
      <c r="AQ119" s="12"/>
      <c r="AR119" s="12"/>
      <c r="AS119" s="11"/>
      <c r="AT119" s="6"/>
      <c r="AU119" s="6"/>
      <c r="AV119" s="6"/>
      <c r="AW119" s="6"/>
    </row>
    <row r="120" spans="1:49" ht="18">
      <c r="A120" s="225" t="s">
        <v>284</v>
      </c>
      <c r="B120" s="225"/>
      <c r="C120" s="225"/>
      <c r="D120" s="225"/>
      <c r="E120" s="225"/>
      <c r="F120" s="225"/>
      <c r="G120" s="225"/>
      <c r="H120" s="225"/>
      <c r="I120" s="225"/>
      <c r="J120" s="225"/>
      <c r="K120" s="225"/>
      <c r="L120" s="225"/>
      <c r="M120" s="225"/>
      <c r="N120" s="225"/>
      <c r="O120" s="225"/>
      <c r="P120" s="225"/>
      <c r="Q120" s="225"/>
      <c r="R120" s="225"/>
      <c r="S120" s="225"/>
      <c r="T120" s="225"/>
      <c r="U120" s="225"/>
      <c r="V120" s="225"/>
      <c r="W120" s="225"/>
      <c r="X120" s="225"/>
      <c r="Y120" s="225"/>
      <c r="Z120" s="225"/>
      <c r="AA120" s="225"/>
      <c r="AB120" s="225"/>
      <c r="AC120" s="225"/>
      <c r="AD120" s="225"/>
      <c r="AE120" s="225"/>
      <c r="AF120" s="225"/>
      <c r="AG120" s="225"/>
      <c r="AH120" s="225"/>
      <c r="AI120" s="225"/>
      <c r="AJ120" s="225"/>
      <c r="AK120" s="225"/>
      <c r="AL120" s="11"/>
      <c r="AM120" s="11"/>
      <c r="AN120" s="11"/>
      <c r="AO120" s="96"/>
      <c r="AP120" s="96"/>
      <c r="AQ120" s="11"/>
      <c r="AR120" s="11"/>
      <c r="AS120" s="11"/>
      <c r="AT120" s="6"/>
      <c r="AU120" s="6"/>
      <c r="AV120" s="6"/>
      <c r="AW120" s="6"/>
    </row>
    <row r="121" spans="1:49">
      <c r="A121" s="226"/>
      <c r="B121" s="226"/>
      <c r="C121" s="226"/>
      <c r="D121" s="226"/>
      <c r="E121" s="226"/>
      <c r="F121" s="226"/>
      <c r="G121" s="226"/>
      <c r="H121" s="226"/>
      <c r="I121" s="226"/>
      <c r="J121" s="226"/>
      <c r="K121" s="226"/>
      <c r="L121" s="226"/>
      <c r="M121" s="226"/>
      <c r="N121" s="226"/>
      <c r="O121" s="226"/>
      <c r="P121" s="226"/>
      <c r="Q121" s="226"/>
      <c r="R121" s="226"/>
      <c r="S121" s="226"/>
      <c r="T121" s="226"/>
      <c r="U121" s="226"/>
      <c r="V121" s="226"/>
      <c r="W121" s="226"/>
      <c r="X121" s="226"/>
      <c r="Y121" s="226"/>
      <c r="Z121" s="226"/>
      <c r="AA121" s="226"/>
      <c r="AB121" s="226"/>
      <c r="AC121" s="226"/>
      <c r="AD121" s="226"/>
      <c r="AE121" s="226"/>
      <c r="AF121" s="226"/>
      <c r="AG121" s="226"/>
      <c r="AH121" s="226"/>
      <c r="AI121" s="226"/>
      <c r="AJ121" s="226"/>
      <c r="AK121" s="226"/>
      <c r="AL121" s="11"/>
      <c r="AM121" s="11"/>
      <c r="AN121" s="11"/>
      <c r="AO121" s="96"/>
      <c r="AP121" s="96"/>
      <c r="AQ121" s="11"/>
      <c r="AR121" s="11"/>
      <c r="AS121" s="12"/>
      <c r="AT121" s="6"/>
      <c r="AU121" s="6"/>
      <c r="AV121" s="6"/>
      <c r="AW121" s="6"/>
    </row>
    <row r="122" spans="1:49" ht="36">
      <c r="A122" s="38" t="s">
        <v>285</v>
      </c>
      <c r="B122" s="38" t="s">
        <v>286</v>
      </c>
      <c r="C122" s="44" t="s">
        <v>287</v>
      </c>
      <c r="D122" s="357" t="s">
        <v>288</v>
      </c>
      <c r="E122" s="357"/>
      <c r="F122" s="39" t="s">
        <v>289</v>
      </c>
      <c r="G122" s="45" t="s">
        <v>290</v>
      </c>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97"/>
      <c r="AP122" s="97"/>
      <c r="AQ122" s="6"/>
      <c r="AR122" s="6"/>
      <c r="AS122" s="6"/>
      <c r="AT122" s="6"/>
      <c r="AU122" s="6"/>
      <c r="AV122" s="6"/>
      <c r="AW122" s="6"/>
    </row>
    <row r="123" spans="1:49">
      <c r="A123" s="37">
        <v>1</v>
      </c>
      <c r="B123" s="46">
        <v>44592</v>
      </c>
      <c r="C123" s="47" t="s">
        <v>291</v>
      </c>
      <c r="D123" s="224" t="s">
        <v>69</v>
      </c>
      <c r="E123" s="224"/>
      <c r="F123" s="40" t="s">
        <v>69</v>
      </c>
      <c r="G123" s="48" t="s">
        <v>69</v>
      </c>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97"/>
      <c r="AP123" s="97"/>
      <c r="AQ123" s="6"/>
      <c r="AR123" s="6"/>
      <c r="AS123" s="6"/>
      <c r="AT123" s="6"/>
      <c r="AU123" s="6"/>
      <c r="AV123" s="6"/>
      <c r="AW123" s="6"/>
    </row>
    <row r="124" spans="1:49" ht="370.5">
      <c r="A124" s="37">
        <v>2</v>
      </c>
      <c r="B124" s="46">
        <v>44764</v>
      </c>
      <c r="C124" s="47" t="s">
        <v>292</v>
      </c>
      <c r="D124" s="224" t="s">
        <v>293</v>
      </c>
      <c r="E124" s="224"/>
      <c r="F124" s="40" t="s">
        <v>294</v>
      </c>
      <c r="G124" s="49">
        <v>44592</v>
      </c>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97"/>
      <c r="AP124" s="97"/>
      <c r="AQ124" s="6"/>
      <c r="AR124" s="6"/>
      <c r="AS124" s="6"/>
      <c r="AT124" s="6"/>
      <c r="AU124" s="6"/>
      <c r="AV124" s="6"/>
      <c r="AW124" s="6"/>
    </row>
    <row r="125" spans="1:49">
      <c r="A125" s="25"/>
      <c r="B125" s="37"/>
      <c r="C125" s="47"/>
      <c r="D125" s="224" t="s">
        <v>295</v>
      </c>
      <c r="E125" s="224"/>
      <c r="F125" s="40"/>
      <c r="G125" s="48"/>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97"/>
      <c r="AP125" s="97"/>
      <c r="AQ125" s="6"/>
      <c r="AR125" s="6"/>
      <c r="AS125" s="6"/>
      <c r="AT125" s="6"/>
      <c r="AU125" s="6"/>
      <c r="AV125" s="6"/>
      <c r="AW125" s="6"/>
    </row>
    <row r="126" spans="1:49">
      <c r="A126" s="25"/>
      <c r="B126" s="37"/>
      <c r="C126" s="47"/>
      <c r="D126" s="224"/>
      <c r="E126" s="224"/>
      <c r="F126" s="40"/>
      <c r="G126" s="48"/>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97"/>
      <c r="AP126" s="97"/>
      <c r="AQ126" s="6"/>
      <c r="AR126" s="6"/>
      <c r="AS126" s="6"/>
      <c r="AT126" s="6"/>
      <c r="AU126" s="6"/>
      <c r="AV126" s="6"/>
      <c r="AW126" s="6"/>
    </row>
    <row r="127" spans="1:49">
      <c r="A127" s="25"/>
      <c r="B127" s="37"/>
      <c r="C127" s="47"/>
      <c r="D127" s="224"/>
      <c r="E127" s="224"/>
      <c r="F127" s="40"/>
      <c r="G127" s="48"/>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97"/>
      <c r="AP127" s="97"/>
      <c r="AQ127" s="6"/>
      <c r="AR127" s="6"/>
      <c r="AS127" s="6"/>
      <c r="AT127" s="6"/>
      <c r="AU127" s="6"/>
      <c r="AV127" s="6"/>
      <c r="AW127" s="6"/>
    </row>
    <row r="128" spans="1:49">
      <c r="A128" s="25"/>
      <c r="B128" s="37"/>
      <c r="C128" s="47"/>
      <c r="D128" s="224"/>
      <c r="E128" s="224"/>
      <c r="F128" s="40"/>
      <c r="G128" s="48"/>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97"/>
      <c r="AP128" s="97"/>
      <c r="AQ128" s="6"/>
      <c r="AR128" s="6"/>
      <c r="AS128" s="6"/>
      <c r="AT128" s="6"/>
      <c r="AU128" s="6"/>
      <c r="AV128" s="6"/>
      <c r="AW128" s="6"/>
    </row>
    <row r="129" spans="1:49">
      <c r="A129" s="25"/>
      <c r="B129" s="37"/>
      <c r="C129" s="47"/>
      <c r="D129" s="224"/>
      <c r="E129" s="224"/>
      <c r="F129" s="40"/>
      <c r="G129" s="48"/>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97"/>
      <c r="AP129" s="97"/>
      <c r="AQ129" s="6"/>
      <c r="AR129" s="6"/>
      <c r="AS129" s="6"/>
      <c r="AT129" s="6"/>
      <c r="AU129" s="6"/>
      <c r="AV129" s="6"/>
      <c r="AW129" s="6"/>
    </row>
    <row r="130" spans="1:49">
      <c r="A130" s="25"/>
      <c r="B130" s="37"/>
      <c r="C130" s="47"/>
      <c r="D130" s="224"/>
      <c r="E130" s="224"/>
      <c r="F130" s="40"/>
      <c r="G130" s="48"/>
    </row>
    <row r="131" spans="1:49">
      <c r="A131" s="25"/>
      <c r="B131" s="25"/>
      <c r="C131" s="47"/>
      <c r="D131" s="224"/>
      <c r="E131" s="224"/>
      <c r="F131" s="40"/>
      <c r="G131" s="48"/>
    </row>
    <row r="132" spans="1:49">
      <c r="A132" s="11"/>
      <c r="B132" s="223"/>
      <c r="C132" s="223"/>
      <c r="D132" s="223"/>
      <c r="E132" s="12"/>
      <c r="F132" s="12"/>
      <c r="G132"/>
    </row>
    <row r="133" spans="1:49">
      <c r="A133" s="11"/>
      <c r="B133" s="11"/>
      <c r="C133" s="11"/>
      <c r="D133" s="11"/>
      <c r="F133" s="11"/>
      <c r="G133" s="11"/>
      <c r="I133"/>
    </row>
    <row r="134" spans="1:49">
      <c r="A134" s="227" t="s">
        <v>296</v>
      </c>
      <c r="B134" s="227"/>
      <c r="C134" s="227"/>
      <c r="D134" s="227"/>
      <c r="E134" s="227" t="s">
        <v>297</v>
      </c>
      <c r="F134" s="227"/>
      <c r="G134" s="227"/>
      <c r="H134" s="227"/>
      <c r="I134" s="227" t="s">
        <v>298</v>
      </c>
      <c r="J134" s="227"/>
      <c r="K134" s="227"/>
      <c r="L134" s="227"/>
    </row>
    <row r="135" spans="1:49">
      <c r="A135" s="227"/>
      <c r="B135" s="227"/>
      <c r="C135" s="227"/>
      <c r="D135" s="227"/>
      <c r="E135" s="227"/>
      <c r="F135" s="227"/>
      <c r="G135" s="227"/>
      <c r="H135" s="227"/>
      <c r="I135" s="227"/>
      <c r="J135" s="227"/>
      <c r="K135" s="227"/>
      <c r="L135" s="227"/>
    </row>
    <row r="136" spans="1:49">
      <c r="A136" s="227"/>
      <c r="B136" s="227"/>
      <c r="C136" s="227"/>
      <c r="D136" s="227"/>
      <c r="E136" s="227"/>
      <c r="F136" s="227"/>
      <c r="G136" s="227"/>
      <c r="H136" s="227"/>
      <c r="I136" s="227"/>
      <c r="J136" s="227"/>
      <c r="K136" s="227"/>
      <c r="L136" s="227"/>
    </row>
    <row r="137" spans="1:49">
      <c r="A137" s="228" t="s">
        <v>299</v>
      </c>
      <c r="B137" s="228"/>
      <c r="C137" s="228"/>
      <c r="D137" s="228"/>
      <c r="E137" s="228" t="s">
        <v>300</v>
      </c>
      <c r="F137" s="228"/>
      <c r="G137" s="228"/>
      <c r="H137" s="228"/>
      <c r="I137" s="50" t="s">
        <v>301</v>
      </c>
      <c r="J137" s="137"/>
      <c r="K137" s="137"/>
      <c r="L137" s="137"/>
      <c r="M137" s="51"/>
    </row>
    <row r="138" spans="1:49">
      <c r="A138" s="50" t="s">
        <v>301</v>
      </c>
      <c r="B138" s="137"/>
      <c r="C138" s="137"/>
      <c r="D138" s="137"/>
      <c r="E138" s="50" t="s">
        <v>301</v>
      </c>
      <c r="F138" s="137" t="s">
        <v>302</v>
      </c>
      <c r="G138" s="137"/>
      <c r="H138" s="137"/>
      <c r="I138" s="50" t="s">
        <v>301</v>
      </c>
      <c r="J138" s="137"/>
      <c r="K138" s="137"/>
      <c r="L138" s="137"/>
      <c r="M138" s="51"/>
    </row>
    <row r="139" spans="1:49">
      <c r="A139" s="50" t="s">
        <v>303</v>
      </c>
      <c r="B139" s="138"/>
      <c r="C139" s="138"/>
      <c r="D139" s="138"/>
      <c r="E139" s="50" t="s">
        <v>304</v>
      </c>
      <c r="F139" s="138">
        <v>44771</v>
      </c>
      <c r="G139" s="138"/>
      <c r="H139" s="138"/>
      <c r="I139" s="50" t="s">
        <v>301</v>
      </c>
      <c r="J139" s="218"/>
      <c r="K139" s="219"/>
      <c r="L139" s="220"/>
    </row>
    <row r="140" spans="1:49">
      <c r="A140" s="228" t="s">
        <v>305</v>
      </c>
      <c r="B140" s="228"/>
      <c r="C140" s="228"/>
      <c r="D140" s="228"/>
      <c r="E140" s="228" t="s">
        <v>300</v>
      </c>
      <c r="F140" s="228"/>
      <c r="G140" s="228"/>
      <c r="H140" s="228"/>
      <c r="I140" s="50" t="s">
        <v>301</v>
      </c>
      <c r="J140" s="218"/>
      <c r="K140" s="219"/>
      <c r="L140" s="220"/>
    </row>
    <row r="141" spans="1:49">
      <c r="A141" s="50" t="s">
        <v>301</v>
      </c>
      <c r="B141" s="137"/>
      <c r="C141" s="137"/>
      <c r="D141" s="137"/>
      <c r="E141" s="50" t="s">
        <v>301</v>
      </c>
      <c r="F141" s="137" t="s">
        <v>306</v>
      </c>
      <c r="G141" s="137"/>
      <c r="H141" s="137"/>
      <c r="I141" s="50" t="s">
        <v>301</v>
      </c>
      <c r="J141" s="218"/>
      <c r="K141" s="219"/>
      <c r="L141" s="220"/>
    </row>
    <row r="142" spans="1:49">
      <c r="A142" s="50" t="s">
        <v>303</v>
      </c>
      <c r="B142" s="138"/>
      <c r="C142" s="138"/>
      <c r="D142" s="138"/>
      <c r="E142" s="50" t="s">
        <v>304</v>
      </c>
      <c r="F142" s="138">
        <v>44771</v>
      </c>
      <c r="G142" s="138"/>
      <c r="H142" s="138"/>
      <c r="I142" s="50" t="s">
        <v>301</v>
      </c>
      <c r="J142" s="218"/>
      <c r="K142" s="219"/>
      <c r="L142" s="220"/>
    </row>
    <row r="143" spans="1:49">
      <c r="A143" s="228"/>
      <c r="B143" s="228"/>
      <c r="C143" s="228"/>
      <c r="D143" s="228"/>
      <c r="E143" s="228"/>
      <c r="F143" s="228"/>
      <c r="G143" s="228"/>
      <c r="H143" s="228"/>
      <c r="I143" s="50" t="s">
        <v>301</v>
      </c>
      <c r="J143" s="218"/>
      <c r="K143" s="219"/>
      <c r="L143" s="220"/>
    </row>
    <row r="144" spans="1:49">
      <c r="A144" s="50" t="s">
        <v>301</v>
      </c>
      <c r="B144" s="137"/>
      <c r="C144" s="137"/>
      <c r="D144" s="137"/>
      <c r="E144" s="50" t="s">
        <v>301</v>
      </c>
      <c r="F144" s="137"/>
      <c r="G144" s="137"/>
      <c r="H144" s="137"/>
      <c r="I144" s="50" t="s">
        <v>301</v>
      </c>
      <c r="J144" s="218"/>
      <c r="K144" s="219"/>
      <c r="L144" s="220"/>
    </row>
    <row r="145" spans="1:13">
      <c r="A145" s="50" t="s">
        <v>303</v>
      </c>
      <c r="B145" s="138"/>
      <c r="C145" s="138"/>
      <c r="D145" s="138"/>
      <c r="E145" s="50" t="s">
        <v>304</v>
      </c>
      <c r="F145" s="138"/>
      <c r="G145" s="138"/>
      <c r="H145" s="138"/>
      <c r="I145" s="50" t="s">
        <v>301</v>
      </c>
      <c r="J145" s="218"/>
      <c r="K145" s="219"/>
      <c r="L145" s="220"/>
    </row>
    <row r="146" spans="1:13">
      <c r="A146" s="11"/>
      <c r="B146" s="11"/>
      <c r="C146" s="11"/>
      <c r="D146" s="11"/>
      <c r="E146" s="11"/>
      <c r="F146" s="11"/>
      <c r="G146" s="11"/>
      <c r="H146" s="11"/>
      <c r="I146" s="11"/>
      <c r="J146" s="11"/>
      <c r="K146" s="11"/>
      <c r="L146" s="11"/>
      <c r="M146" s="16"/>
    </row>
    <row r="147" spans="1:13">
      <c r="A147" s="11"/>
      <c r="B147" s="11"/>
      <c r="C147" s="11"/>
      <c r="D147" s="11"/>
      <c r="E147" s="11"/>
      <c r="F147" s="11"/>
      <c r="G147" s="11"/>
      <c r="H147" s="11"/>
      <c r="I147" s="11"/>
      <c r="J147" s="11"/>
      <c r="K147" s="11"/>
      <c r="L147" s="11"/>
      <c r="M147" s="16"/>
    </row>
    <row r="148" spans="1:13">
      <c r="A148" s="11"/>
      <c r="B148" s="11"/>
      <c r="C148" s="11"/>
      <c r="D148" s="11"/>
      <c r="E148" s="11"/>
      <c r="F148" s="11"/>
      <c r="G148" s="11"/>
      <c r="H148" s="11"/>
      <c r="I148" s="11"/>
      <c r="J148" s="11"/>
      <c r="K148" s="11"/>
      <c r="L148" s="11"/>
      <c r="M148" s="16"/>
    </row>
    <row r="149" spans="1:13">
      <c r="A149" s="11"/>
      <c r="B149" s="11"/>
      <c r="C149" s="11"/>
      <c r="D149" s="11"/>
      <c r="E149" s="11"/>
      <c r="F149" s="11"/>
      <c r="G149" s="11"/>
      <c r="H149" s="11"/>
      <c r="I149" s="11"/>
      <c r="J149" s="11"/>
      <c r="K149" s="11"/>
      <c r="L149" s="11"/>
      <c r="M149" s="16"/>
    </row>
    <row r="150" spans="1:13">
      <c r="A150" s="11"/>
      <c r="B150" s="11"/>
      <c r="C150" s="11"/>
      <c r="D150" s="11"/>
      <c r="E150" s="11"/>
      <c r="F150" s="11"/>
      <c r="G150" s="11"/>
      <c r="H150" s="11"/>
      <c r="I150" s="11"/>
      <c r="J150" s="11"/>
      <c r="K150" s="11"/>
      <c r="L150" s="11"/>
      <c r="M150" s="16"/>
    </row>
  </sheetData>
  <sheetProtection formatCells="0" formatColumns="0" formatRows="0" insertColumns="0" insertHyperlinks="0" deleteColumns="0" deleteRows="0" sort="0" autoFilter="0" pivotTables="0"/>
  <mergeCells count="866">
    <mergeCell ref="B144:D144"/>
    <mergeCell ref="F144:H144"/>
    <mergeCell ref="J144:L144"/>
    <mergeCell ref="B145:D145"/>
    <mergeCell ref="F145:H145"/>
    <mergeCell ref="J145:L145"/>
    <mergeCell ref="A140:D140"/>
    <mergeCell ref="E140:H140"/>
    <mergeCell ref="J140:L140"/>
    <mergeCell ref="B141:D141"/>
    <mergeCell ref="F141:H141"/>
    <mergeCell ref="J141:L141"/>
    <mergeCell ref="B142:D142"/>
    <mergeCell ref="F142:H142"/>
    <mergeCell ref="J142:L142"/>
    <mergeCell ref="I93:I96"/>
    <mergeCell ref="H93:H96"/>
    <mergeCell ref="G93:G96"/>
    <mergeCell ref="B93:B96"/>
    <mergeCell ref="D122:E122"/>
    <mergeCell ref="D123:E123"/>
    <mergeCell ref="A143:D143"/>
    <mergeCell ref="E143:H143"/>
    <mergeCell ref="J143:L143"/>
    <mergeCell ref="D124:E124"/>
    <mergeCell ref="D125:E125"/>
    <mergeCell ref="D126:E126"/>
    <mergeCell ref="D127:E127"/>
    <mergeCell ref="A93:A96"/>
    <mergeCell ref="C93:D96"/>
    <mergeCell ref="E93:E96"/>
    <mergeCell ref="F93:F96"/>
    <mergeCell ref="E109:E112"/>
    <mergeCell ref="F109:F112"/>
    <mergeCell ref="C109:D112"/>
    <mergeCell ref="E134:H136"/>
    <mergeCell ref="I134:L136"/>
    <mergeCell ref="E137:H137"/>
    <mergeCell ref="J137:L137"/>
    <mergeCell ref="AB109:AB112"/>
    <mergeCell ref="AC109:AC112"/>
    <mergeCell ref="AD109:AD112"/>
    <mergeCell ref="AE109:AE112"/>
    <mergeCell ref="AF109:AF112"/>
    <mergeCell ref="R117:AI117"/>
    <mergeCell ref="W118:AF118"/>
    <mergeCell ref="AG109:AG112"/>
    <mergeCell ref="AH109:AH112"/>
    <mergeCell ref="AI109:AI112"/>
    <mergeCell ref="V109:V112"/>
    <mergeCell ref="W109:W112"/>
    <mergeCell ref="X109:X112"/>
    <mergeCell ref="Y109:Y112"/>
    <mergeCell ref="Z109:Z112"/>
    <mergeCell ref="AA109:AA112"/>
    <mergeCell ref="U109:U112"/>
    <mergeCell ref="R109:R112"/>
    <mergeCell ref="S109:S112"/>
    <mergeCell ref="T109:T112"/>
    <mergeCell ref="T101:T104"/>
    <mergeCell ref="N97:N100"/>
    <mergeCell ref="O97:O100"/>
    <mergeCell ref="P97:P100"/>
    <mergeCell ref="Q97:Q100"/>
    <mergeCell ref="R97:R100"/>
    <mergeCell ref="N101:N104"/>
    <mergeCell ref="O101:O104"/>
    <mergeCell ref="P101:P104"/>
    <mergeCell ref="Q101:Q104"/>
    <mergeCell ref="R101:R104"/>
    <mergeCell ref="S101:S104"/>
    <mergeCell ref="S97:S100"/>
    <mergeCell ref="T97:T100"/>
    <mergeCell ref="U101:U104"/>
    <mergeCell ref="V101:V104"/>
    <mergeCell ref="W101:W104"/>
    <mergeCell ref="X101:X104"/>
    <mergeCell ref="Y101:Y104"/>
    <mergeCell ref="Z101:Z104"/>
    <mergeCell ref="AA101:AA104"/>
    <mergeCell ref="AB101:AB104"/>
    <mergeCell ref="U97:U100"/>
    <mergeCell ref="V97:V100"/>
    <mergeCell ref="W97:W100"/>
    <mergeCell ref="X97:X100"/>
    <mergeCell ref="Y97:Y100"/>
    <mergeCell ref="E101:E104"/>
    <mergeCell ref="F101:F104"/>
    <mergeCell ref="G101:G104"/>
    <mergeCell ref="H101:H104"/>
    <mergeCell ref="I101:I104"/>
    <mergeCell ref="J101:J104"/>
    <mergeCell ref="K101:K104"/>
    <mergeCell ref="L101:L104"/>
    <mergeCell ref="M101:M104"/>
    <mergeCell ref="E97:E100"/>
    <mergeCell ref="F97:F100"/>
    <mergeCell ref="G97:G100"/>
    <mergeCell ref="H97:H100"/>
    <mergeCell ref="I97:I100"/>
    <mergeCell ref="J97:J100"/>
    <mergeCell ref="AJ97:AJ100"/>
    <mergeCell ref="AK97:AM97"/>
    <mergeCell ref="AQ97:AQ100"/>
    <mergeCell ref="AK98:AM98"/>
    <mergeCell ref="AK99:AM99"/>
    <mergeCell ref="AK100:AM100"/>
    <mergeCell ref="AG97:AG100"/>
    <mergeCell ref="AD105:AD108"/>
    <mergeCell ref="AE105:AE108"/>
    <mergeCell ref="AF105:AF108"/>
    <mergeCell ref="AE97:AE100"/>
    <mergeCell ref="AF97:AF100"/>
    <mergeCell ref="Z97:Z100"/>
    <mergeCell ref="AA97:AA100"/>
    <mergeCell ref="AB97:AB100"/>
    <mergeCell ref="AC97:AC100"/>
    <mergeCell ref="AD97:AD100"/>
    <mergeCell ref="AC101:AC104"/>
    <mergeCell ref="AD101:AD104"/>
    <mergeCell ref="P105:P108"/>
    <mergeCell ref="Q105:Q108"/>
    <mergeCell ref="R105:R108"/>
    <mergeCell ref="X105:X108"/>
    <mergeCell ref="Y105:Y108"/>
    <mergeCell ref="Z105:Z108"/>
    <mergeCell ref="AA105:AA108"/>
    <mergeCell ref="AB105:AB108"/>
    <mergeCell ref="AC105:AC108"/>
    <mergeCell ref="S105:S108"/>
    <mergeCell ref="T105:T108"/>
    <mergeCell ref="U105:U108"/>
    <mergeCell ref="V105:V108"/>
    <mergeCell ref="W105:W108"/>
    <mergeCell ref="E105:E108"/>
    <mergeCell ref="F105:F108"/>
    <mergeCell ref="G105:G108"/>
    <mergeCell ref="H105:H108"/>
    <mergeCell ref="I105:I108"/>
    <mergeCell ref="J105:J108"/>
    <mergeCell ref="K105:K108"/>
    <mergeCell ref="N105:N108"/>
    <mergeCell ref="O105:O108"/>
    <mergeCell ref="AH105:AH108"/>
    <mergeCell ref="AI105:AI108"/>
    <mergeCell ref="AE101:AE104"/>
    <mergeCell ref="AF101:AF104"/>
    <mergeCell ref="AG101:AG104"/>
    <mergeCell ref="AH101:AH104"/>
    <mergeCell ref="AI101:AI104"/>
    <mergeCell ref="AH97:AH100"/>
    <mergeCell ref="AI97:AI100"/>
    <mergeCell ref="P93:P96"/>
    <mergeCell ref="O93:O96"/>
    <mergeCell ref="N93:N96"/>
    <mergeCell ref="AA89:AA92"/>
    <mergeCell ref="AB89:AB92"/>
    <mergeCell ref="AC89:AC92"/>
    <mergeCell ref="S89:S92"/>
    <mergeCell ref="T89:T92"/>
    <mergeCell ref="U89:U92"/>
    <mergeCell ref="V89:V92"/>
    <mergeCell ref="W89:W92"/>
    <mergeCell ref="X89:X92"/>
    <mergeCell ref="Y89:Y92"/>
    <mergeCell ref="Z89:Z92"/>
    <mergeCell ref="Y93:Y96"/>
    <mergeCell ref="Z93:Z96"/>
    <mergeCell ref="AA93:AA96"/>
    <mergeCell ref="AB93:AB96"/>
    <mergeCell ref="AC93:AC96"/>
    <mergeCell ref="Q89:Q92"/>
    <mergeCell ref="R89:R92"/>
    <mergeCell ref="U93:U96"/>
    <mergeCell ref="V93:V96"/>
    <mergeCell ref="W93:W96"/>
    <mergeCell ref="X93:X96"/>
    <mergeCell ref="T93:T96"/>
    <mergeCell ref="S93:S96"/>
    <mergeCell ref="R93:R96"/>
    <mergeCell ref="Q93:Q96"/>
    <mergeCell ref="AK89:AM89"/>
    <mergeCell ref="AQ89:AQ92"/>
    <mergeCell ref="AK90:AM90"/>
    <mergeCell ref="AK91:AM91"/>
    <mergeCell ref="AK92:AM92"/>
    <mergeCell ref="H89:H92"/>
    <mergeCell ref="I89:I92"/>
    <mergeCell ref="P85:P88"/>
    <mergeCell ref="Q85:Q88"/>
    <mergeCell ref="A85:A92"/>
    <mergeCell ref="E85:E88"/>
    <mergeCell ref="B89:B92"/>
    <mergeCell ref="C89:D92"/>
    <mergeCell ref="E89:E92"/>
    <mergeCell ref="F89:F92"/>
    <mergeCell ref="G89:G92"/>
    <mergeCell ref="J89:J92"/>
    <mergeCell ref="K89:K92"/>
    <mergeCell ref="A73:A84"/>
    <mergeCell ref="L77:L80"/>
    <mergeCell ref="M77:M80"/>
    <mergeCell ref="L81:L84"/>
    <mergeCell ref="X73:X76"/>
    <mergeCell ref="N58:N61"/>
    <mergeCell ref="I69:I72"/>
    <mergeCell ref="H69:H72"/>
    <mergeCell ref="G69:G72"/>
    <mergeCell ref="B69:B72"/>
    <mergeCell ref="V58:V61"/>
    <mergeCell ref="W58:W61"/>
    <mergeCell ref="X58:X61"/>
    <mergeCell ref="T58:T61"/>
    <mergeCell ref="U58:U61"/>
    <mergeCell ref="K58:K61"/>
    <mergeCell ref="L58:L61"/>
    <mergeCell ref="M58:M61"/>
    <mergeCell ref="H58:H61"/>
    <mergeCell ref="I58:I61"/>
    <mergeCell ref="R58:R61"/>
    <mergeCell ref="S58:S61"/>
    <mergeCell ref="J58:J61"/>
    <mergeCell ref="M81:M84"/>
    <mergeCell ref="AQ109:AQ112"/>
    <mergeCell ref="AK78:AM78"/>
    <mergeCell ref="AK79:AM79"/>
    <mergeCell ref="AK80:AM80"/>
    <mergeCell ref="AK81:AM81"/>
    <mergeCell ref="AK82:AM82"/>
    <mergeCell ref="AK83:AM83"/>
    <mergeCell ref="AK84:AM84"/>
    <mergeCell ref="AK85:AM85"/>
    <mergeCell ref="AK86:AM86"/>
    <mergeCell ref="AK87:AM87"/>
    <mergeCell ref="AK88:AM88"/>
    <mergeCell ref="AK109:AM109"/>
    <mergeCell ref="AK110:AM110"/>
    <mergeCell ref="AK111:AM111"/>
    <mergeCell ref="AK112:AM112"/>
    <mergeCell ref="AK93:AM93"/>
    <mergeCell ref="AQ93:AQ96"/>
    <mergeCell ref="AK94:AM94"/>
    <mergeCell ref="AK95:AM95"/>
    <mergeCell ref="AK96:AM96"/>
    <mergeCell ref="AK104:AM104"/>
    <mergeCell ref="AQ105:AQ108"/>
    <mergeCell ref="AK106:AM106"/>
    <mergeCell ref="W85:W88"/>
    <mergeCell ref="AD89:AD92"/>
    <mergeCell ref="AE89:AE92"/>
    <mergeCell ref="AF89:AF92"/>
    <mergeCell ref="AG89:AG92"/>
    <mergeCell ref="U81:U84"/>
    <mergeCell ref="AG81:AG84"/>
    <mergeCell ref="N89:N92"/>
    <mergeCell ref="O89:O92"/>
    <mergeCell ref="P89:P92"/>
    <mergeCell ref="L93:L96"/>
    <mergeCell ref="K93:K96"/>
    <mergeCell ref="J93:J96"/>
    <mergeCell ref="J73:J76"/>
    <mergeCell ref="L105:L108"/>
    <mergeCell ref="M105:M108"/>
    <mergeCell ref="K97:K100"/>
    <mergeCell ref="L97:L100"/>
    <mergeCell ref="M97:M100"/>
    <mergeCell ref="L89:L92"/>
    <mergeCell ref="M89:M92"/>
    <mergeCell ref="M93:M96"/>
    <mergeCell ref="K77:K80"/>
    <mergeCell ref="AD77:AD80"/>
    <mergeCell ref="AE77:AE80"/>
    <mergeCell ref="AF77:AF80"/>
    <mergeCell ref="AG77:AG80"/>
    <mergeCell ref="AH77:AH80"/>
    <mergeCell ref="W77:W80"/>
    <mergeCell ref="X77:X80"/>
    <mergeCell ref="Y77:Y80"/>
    <mergeCell ref="Z77:Z80"/>
    <mergeCell ref="Z73:Z76"/>
    <mergeCell ref="AA73:AA76"/>
    <mergeCell ref="R73:R76"/>
    <mergeCell ref="S73:S76"/>
    <mergeCell ref="T73:T76"/>
    <mergeCell ref="U73:U76"/>
    <mergeCell ref="AC77:AC80"/>
    <mergeCell ref="Z81:Z84"/>
    <mergeCell ref="AB81:AB84"/>
    <mergeCell ref="AA77:AA80"/>
    <mergeCell ref="AB77:AB80"/>
    <mergeCell ref="V81:V84"/>
    <mergeCell ref="R81:R84"/>
    <mergeCell ref="S81:S84"/>
    <mergeCell ref="T81:T84"/>
    <mergeCell ref="X81:X84"/>
    <mergeCell ref="A22:M22"/>
    <mergeCell ref="N22:AN22"/>
    <mergeCell ref="AO22:AS23"/>
    <mergeCell ref="AO24:AO25"/>
    <mergeCell ref="AP24:AP25"/>
    <mergeCell ref="AR24:AR25"/>
    <mergeCell ref="AS24:AS25"/>
    <mergeCell ref="A26:A29"/>
    <mergeCell ref="B26:B29"/>
    <mergeCell ref="C26:C29"/>
    <mergeCell ref="AD23:AE24"/>
    <mergeCell ref="AF23:AG24"/>
    <mergeCell ref="AH23:AI24"/>
    <mergeCell ref="AJ23:AK24"/>
    <mergeCell ref="AL23:AM24"/>
    <mergeCell ref="AN23:AN25"/>
    <mergeCell ref="R23:S24"/>
    <mergeCell ref="T23:U24"/>
    <mergeCell ref="R26:R29"/>
    <mergeCell ref="S26:S29"/>
    <mergeCell ref="T26:T29"/>
    <mergeCell ref="U26:U29"/>
    <mergeCell ref="V26:V29"/>
    <mergeCell ref="AD26:AD29"/>
    <mergeCell ref="AQ77:AQ80"/>
    <mergeCell ref="V23:W24"/>
    <mergeCell ref="X23:Y24"/>
    <mergeCell ref="Z23:AA24"/>
    <mergeCell ref="AB23:AC24"/>
    <mergeCell ref="D24:D25"/>
    <mergeCell ref="A23:E23"/>
    <mergeCell ref="F23:M23"/>
    <mergeCell ref="N26:N29"/>
    <mergeCell ref="O26:O29"/>
    <mergeCell ref="P26:P29"/>
    <mergeCell ref="Q26:Q29"/>
    <mergeCell ref="J26:J29"/>
    <mergeCell ref="K26:K29"/>
    <mergeCell ref="L26:L29"/>
    <mergeCell ref="M26:M29"/>
    <mergeCell ref="N23:O24"/>
    <mergeCell ref="P23:Q24"/>
    <mergeCell ref="F24:F25"/>
    <mergeCell ref="G24:G25"/>
    <mergeCell ref="H24:H25"/>
    <mergeCell ref="D26:D29"/>
    <mergeCell ref="E26:E29"/>
    <mergeCell ref="Y73:Y76"/>
    <mergeCell ref="AS26:AS29"/>
    <mergeCell ref="AF26:AF29"/>
    <mergeCell ref="AG26:AG29"/>
    <mergeCell ref="AH26:AH29"/>
    <mergeCell ref="AI26:AI29"/>
    <mergeCell ref="AJ26:AJ29"/>
    <mergeCell ref="AK26:AK29"/>
    <mergeCell ref="AS34:AS37"/>
    <mergeCell ref="AQ73:AQ76"/>
    <mergeCell ref="AI42:AI45"/>
    <mergeCell ref="AS38:AS41"/>
    <mergeCell ref="AL38:AL41"/>
    <mergeCell ref="AM38:AM41"/>
    <mergeCell ref="AN38:AN41"/>
    <mergeCell ref="AS30:AS33"/>
    <mergeCell ref="AI30:AI33"/>
    <mergeCell ref="AJ30:AJ33"/>
    <mergeCell ref="AK30:AK33"/>
    <mergeCell ref="AL30:AL33"/>
    <mergeCell ref="AM30:AM33"/>
    <mergeCell ref="AN30:AN33"/>
    <mergeCell ref="AJ70:AJ72"/>
    <mergeCell ref="AS42:AS45"/>
    <mergeCell ref="AG73:AG76"/>
    <mergeCell ref="W26:W29"/>
    <mergeCell ref="AN26:AN29"/>
    <mergeCell ref="W38:W41"/>
    <mergeCell ref="T42:T45"/>
    <mergeCell ref="U38:U41"/>
    <mergeCell ref="V38:V41"/>
    <mergeCell ref="V30:V33"/>
    <mergeCell ref="W30:W33"/>
    <mergeCell ref="X30:X33"/>
    <mergeCell ref="U34:U37"/>
    <mergeCell ref="V34:V37"/>
    <mergeCell ref="W34:W37"/>
    <mergeCell ref="AJ34:AJ37"/>
    <mergeCell ref="AK34:AK37"/>
    <mergeCell ref="AL34:AL37"/>
    <mergeCell ref="AE26:AE29"/>
    <mergeCell ref="X26:X29"/>
    <mergeCell ref="Y26:Y29"/>
    <mergeCell ref="AL26:AL29"/>
    <mergeCell ref="AM26:AM29"/>
    <mergeCell ref="AB26:AB29"/>
    <mergeCell ref="AC26:AC29"/>
    <mergeCell ref="AB34:AB37"/>
    <mergeCell ref="T34:T37"/>
    <mergeCell ref="Z58:Z61"/>
    <mergeCell ref="AA58:AA61"/>
    <mergeCell ref="T46:T49"/>
    <mergeCell ref="Z26:Z29"/>
    <mergeCell ref="AA26:AA29"/>
    <mergeCell ref="X46:X49"/>
    <mergeCell ref="Y46:Y49"/>
    <mergeCell ref="Z46:Z49"/>
    <mergeCell ref="U46:U49"/>
    <mergeCell ref="V46:V49"/>
    <mergeCell ref="W46:W49"/>
    <mergeCell ref="X54:X57"/>
    <mergeCell ref="Y54:Y57"/>
    <mergeCell ref="Z54:Z57"/>
    <mergeCell ref="Y30:Y33"/>
    <mergeCell ref="Z30:Z33"/>
    <mergeCell ref="X38:X41"/>
    <mergeCell ref="Y38:Y41"/>
    <mergeCell ref="Z38:Z41"/>
    <mergeCell ref="X34:X37"/>
    <mergeCell ref="Y34:Y37"/>
    <mergeCell ref="Z34:Z37"/>
    <mergeCell ref="AA34:AA37"/>
    <mergeCell ref="T30:T33"/>
    <mergeCell ref="P58:P61"/>
    <mergeCell ref="Q58:Q61"/>
    <mergeCell ref="E34:E49"/>
    <mergeCell ref="A34:A49"/>
    <mergeCell ref="B34:B49"/>
    <mergeCell ref="C34:C49"/>
    <mergeCell ref="D34:D49"/>
    <mergeCell ref="A50:A57"/>
    <mergeCell ref="B50:B57"/>
    <mergeCell ref="C50:C57"/>
    <mergeCell ref="D50:D57"/>
    <mergeCell ref="E50:E57"/>
    <mergeCell ref="F38:F41"/>
    <mergeCell ref="O58:O61"/>
    <mergeCell ref="O46:O49"/>
    <mergeCell ref="O34:O37"/>
    <mergeCell ref="J54:J57"/>
    <mergeCell ref="A58:A61"/>
    <mergeCell ref="B58:B61"/>
    <mergeCell ref="C58:C61"/>
    <mergeCell ref="D58:D61"/>
    <mergeCell ref="E58:E61"/>
    <mergeCell ref="M54:M57"/>
    <mergeCell ref="M34:M37"/>
    <mergeCell ref="J50:J53"/>
    <mergeCell ref="J38:J41"/>
    <mergeCell ref="K38:K41"/>
    <mergeCell ref="L34:L37"/>
    <mergeCell ref="U42:U45"/>
    <mergeCell ref="R38:R41"/>
    <mergeCell ref="S38:S41"/>
    <mergeCell ref="T38:T41"/>
    <mergeCell ref="L38:L41"/>
    <mergeCell ref="N34:N37"/>
    <mergeCell ref="J42:J45"/>
    <mergeCell ref="K42:K45"/>
    <mergeCell ref="L42:L45"/>
    <mergeCell ref="Q34:Q37"/>
    <mergeCell ref="Q38:Q41"/>
    <mergeCell ref="S34:S37"/>
    <mergeCell ref="S42:S45"/>
    <mergeCell ref="AJ38:AJ41"/>
    <mergeCell ref="AK38:AK41"/>
    <mergeCell ref="AC34:AC37"/>
    <mergeCell ref="AA42:AA45"/>
    <mergeCell ref="A30:A33"/>
    <mergeCell ref="B30:B33"/>
    <mergeCell ref="C30:C33"/>
    <mergeCell ref="J34:J37"/>
    <mergeCell ref="K34:K37"/>
    <mergeCell ref="Q30:Q33"/>
    <mergeCell ref="D30:D33"/>
    <mergeCell ref="R30:R33"/>
    <mergeCell ref="R34:R37"/>
    <mergeCell ref="S30:S33"/>
    <mergeCell ref="R42:R45"/>
    <mergeCell ref="P42:P45"/>
    <mergeCell ref="Q42:Q45"/>
    <mergeCell ref="U30:U33"/>
    <mergeCell ref="J30:J33"/>
    <mergeCell ref="K30:K33"/>
    <mergeCell ref="L30:L33"/>
    <mergeCell ref="M30:M33"/>
    <mergeCell ref="N30:N33"/>
    <mergeCell ref="E30:E33"/>
    <mergeCell ref="G38:G41"/>
    <mergeCell ref="F42:F45"/>
    <mergeCell ref="G42:G45"/>
    <mergeCell ref="F46:F49"/>
    <mergeCell ref="G46:G49"/>
    <mergeCell ref="J46:J49"/>
    <mergeCell ref="O30:O33"/>
    <mergeCell ref="P30:P33"/>
    <mergeCell ref="H38:H41"/>
    <mergeCell ref="I38:I41"/>
    <mergeCell ref="H42:H45"/>
    <mergeCell ref="I42:I45"/>
    <mergeCell ref="H46:H49"/>
    <mergeCell ref="I46:I49"/>
    <mergeCell ref="K46:K49"/>
    <mergeCell ref="L46:L49"/>
    <mergeCell ref="M38:M41"/>
    <mergeCell ref="N38:N41"/>
    <mergeCell ref="O38:O41"/>
    <mergeCell ref="P38:P41"/>
    <mergeCell ref="O42:O45"/>
    <mergeCell ref="N42:N45"/>
    <mergeCell ref="P34:P37"/>
    <mergeCell ref="M42:M45"/>
    <mergeCell ref="AF73:AF76"/>
    <mergeCell ref="AC30:AC33"/>
    <mergeCell ref="AD30:AD33"/>
    <mergeCell ref="AE30:AE33"/>
    <mergeCell ref="AF30:AF33"/>
    <mergeCell ref="AG30:AG33"/>
    <mergeCell ref="AH30:AH33"/>
    <mergeCell ref="AN58:AN61"/>
    <mergeCell ref="AM34:AM37"/>
    <mergeCell ref="AN34:AN37"/>
    <mergeCell ref="AD34:AD37"/>
    <mergeCell ref="AE34:AE37"/>
    <mergeCell ref="AF34:AF37"/>
    <mergeCell ref="AN54:AN57"/>
    <mergeCell ref="AK46:AK49"/>
    <mergeCell ref="AL46:AL49"/>
    <mergeCell ref="AN42:AN45"/>
    <mergeCell ref="AM42:AM45"/>
    <mergeCell ref="AJ42:AJ45"/>
    <mergeCell ref="AJ46:AJ49"/>
    <mergeCell ref="AN46:AN49"/>
    <mergeCell ref="AD38:AD41"/>
    <mergeCell ref="AE38:AE41"/>
    <mergeCell ref="AF38:AF41"/>
    <mergeCell ref="AD73:AD76"/>
    <mergeCell ref="AE73:AE76"/>
    <mergeCell ref="AB73:AB76"/>
    <mergeCell ref="AC73:AC76"/>
    <mergeCell ref="AA54:AA57"/>
    <mergeCell ref="AB54:AB57"/>
    <mergeCell ref="AC54:AC57"/>
    <mergeCell ref="AD54:AD57"/>
    <mergeCell ref="AE54:AE57"/>
    <mergeCell ref="AG34:AG37"/>
    <mergeCell ref="AH34:AH37"/>
    <mergeCell ref="AI34:AI37"/>
    <mergeCell ref="AB58:AB61"/>
    <mergeCell ref="AC58:AC61"/>
    <mergeCell ref="AC46:AC49"/>
    <mergeCell ref="AH70:AI71"/>
    <mergeCell ref="AA46:AA49"/>
    <mergeCell ref="AB46:AB49"/>
    <mergeCell ref="AF70:AG71"/>
    <mergeCell ref="AI46:AI49"/>
    <mergeCell ref="AF54:AF57"/>
    <mergeCell ref="AB42:AB45"/>
    <mergeCell ref="AG38:AG41"/>
    <mergeCell ref="AH38:AH41"/>
    <mergeCell ref="AI38:AI41"/>
    <mergeCell ref="AJ77:AJ80"/>
    <mergeCell ref="AJ81:AJ84"/>
    <mergeCell ref="AK77:AM77"/>
    <mergeCell ref="AL58:AL61"/>
    <mergeCell ref="AM58:AM61"/>
    <mergeCell ref="AH73:AH76"/>
    <mergeCell ref="AH58:AH61"/>
    <mergeCell ref="AI58:AI61"/>
    <mergeCell ref="AM54:AM57"/>
    <mergeCell ref="AJ54:AJ57"/>
    <mergeCell ref="AK54:AK57"/>
    <mergeCell ref="AL54:AL57"/>
    <mergeCell ref="AJ73:AJ76"/>
    <mergeCell ref="AH54:AH57"/>
    <mergeCell ref="AI54:AI57"/>
    <mergeCell ref="AJ58:AJ61"/>
    <mergeCell ref="AI77:AI80"/>
    <mergeCell ref="AQ85:AQ88"/>
    <mergeCell ref="AP71:AP72"/>
    <mergeCell ref="AK105:AM105"/>
    <mergeCell ref="P54:P57"/>
    <mergeCell ref="Q54:Q57"/>
    <mergeCell ref="R54:R57"/>
    <mergeCell ref="S54:S57"/>
    <mergeCell ref="T54:T57"/>
    <mergeCell ref="V73:V76"/>
    <mergeCell ref="W73:W76"/>
    <mergeCell ref="P73:P76"/>
    <mergeCell ref="Q73:Q76"/>
    <mergeCell ref="P77:P80"/>
    <mergeCell ref="Q77:Q80"/>
    <mergeCell ref="R77:R80"/>
    <mergeCell ref="S77:S80"/>
    <mergeCell ref="U77:U80"/>
    <mergeCell ref="V77:V80"/>
    <mergeCell ref="AD58:AD61"/>
    <mergeCell ref="AE58:AE61"/>
    <mergeCell ref="AF58:AF61"/>
    <mergeCell ref="AG58:AG61"/>
    <mergeCell ref="Y58:Y61"/>
    <mergeCell ref="AK58:AK61"/>
    <mergeCell ref="AJ105:AJ108"/>
    <mergeCell ref="AH93:AH96"/>
    <mergeCell ref="AI93:AI96"/>
    <mergeCell ref="AG105:AG108"/>
    <mergeCell ref="AA30:AA33"/>
    <mergeCell ref="AB30:AB33"/>
    <mergeCell ref="AK42:AK45"/>
    <mergeCell ref="AL42:AL45"/>
    <mergeCell ref="AD42:AD45"/>
    <mergeCell ref="AE42:AE45"/>
    <mergeCell ref="AF42:AF45"/>
    <mergeCell ref="AK107:AM107"/>
    <mergeCell ref="AK108:AM108"/>
    <mergeCell ref="AA38:AA41"/>
    <mergeCell ref="AB38:AB41"/>
    <mergeCell ref="AC38:AC41"/>
    <mergeCell ref="AK69:AQ70"/>
    <mergeCell ref="AK71:AM72"/>
    <mergeCell ref="AN71:AN72"/>
    <mergeCell ref="AO71:AO72"/>
    <mergeCell ref="AK73:AM73"/>
    <mergeCell ref="AK74:AM74"/>
    <mergeCell ref="AK75:AM75"/>
    <mergeCell ref="AK76:AM76"/>
    <mergeCell ref="U54:U57"/>
    <mergeCell ref="V54:V57"/>
    <mergeCell ref="W54:W57"/>
    <mergeCell ref="O54:O57"/>
    <mergeCell ref="K54:K57"/>
    <mergeCell ref="L54:L57"/>
    <mergeCell ref="N54:N57"/>
    <mergeCell ref="P46:P49"/>
    <mergeCell ref="U50:U53"/>
    <mergeCell ref="Q46:Q49"/>
    <mergeCell ref="R46:R49"/>
    <mergeCell ref="M46:M49"/>
    <mergeCell ref="N46:N49"/>
    <mergeCell ref="T50:T53"/>
    <mergeCell ref="S46:S49"/>
    <mergeCell ref="M50:M53"/>
    <mergeCell ref="K50:K53"/>
    <mergeCell ref="L50:L53"/>
    <mergeCell ref="N50:N53"/>
    <mergeCell ref="O50:O53"/>
    <mergeCell ref="P50:P53"/>
    <mergeCell ref="Q50:Q53"/>
    <mergeCell ref="R50:R53"/>
    <mergeCell ref="S50:S53"/>
    <mergeCell ref="AM46:AM49"/>
    <mergeCell ref="AG46:AG49"/>
    <mergeCell ref="AS46:AS49"/>
    <mergeCell ref="AM50:AM53"/>
    <mergeCell ref="AN50:AN53"/>
    <mergeCell ref="AS50:AS53"/>
    <mergeCell ref="AG50:AG53"/>
    <mergeCell ref="AH50:AH53"/>
    <mergeCell ref="AI50:AI53"/>
    <mergeCell ref="AJ50:AJ53"/>
    <mergeCell ref="AK50:AK53"/>
    <mergeCell ref="AL50:AL53"/>
    <mergeCell ref="X42:X45"/>
    <mergeCell ref="V42:V45"/>
    <mergeCell ref="W42:W45"/>
    <mergeCell ref="AH46:AH49"/>
    <mergeCell ref="V50:V53"/>
    <mergeCell ref="W50:W53"/>
    <mergeCell ref="AG42:AG45"/>
    <mergeCell ref="AH42:AH45"/>
    <mergeCell ref="AB50:AB53"/>
    <mergeCell ref="AC50:AC53"/>
    <mergeCell ref="AD50:AD53"/>
    <mergeCell ref="AE50:AE53"/>
    <mergeCell ref="AF50:AF53"/>
    <mergeCell ref="AC42:AC45"/>
    <mergeCell ref="Y42:Y45"/>
    <mergeCell ref="Z42:Z45"/>
    <mergeCell ref="AA50:AA53"/>
    <mergeCell ref="X50:X53"/>
    <mergeCell ref="Y50:Y53"/>
    <mergeCell ref="Z50:Z53"/>
    <mergeCell ref="AD46:AD49"/>
    <mergeCell ref="AE46:AE49"/>
    <mergeCell ref="AF46:AF49"/>
    <mergeCell ref="AJ101:AJ104"/>
    <mergeCell ref="AA85:AA88"/>
    <mergeCell ref="AH85:AH88"/>
    <mergeCell ref="AI85:AI88"/>
    <mergeCell ref="AJ85:AJ88"/>
    <mergeCell ref="AG85:AG88"/>
    <mergeCell ref="AD81:AD84"/>
    <mergeCell ref="AE81:AE84"/>
    <mergeCell ref="AJ93:AJ96"/>
    <mergeCell ref="AH89:AH92"/>
    <mergeCell ref="AI89:AI92"/>
    <mergeCell ref="AJ89:AJ92"/>
    <mergeCell ref="AD93:AD96"/>
    <mergeCell ref="AE93:AE96"/>
    <mergeCell ref="AF93:AF96"/>
    <mergeCell ref="AG93:AG96"/>
    <mergeCell ref="AH81:AH84"/>
    <mergeCell ref="AI81:AI84"/>
    <mergeCell ref="AF81:AF84"/>
    <mergeCell ref="AA81:AA84"/>
    <mergeCell ref="AK101:AM101"/>
    <mergeCell ref="AQ101:AQ104"/>
    <mergeCell ref="AK102:AM102"/>
    <mergeCell ref="AK103:AM103"/>
    <mergeCell ref="J69:AJ69"/>
    <mergeCell ref="J70:K71"/>
    <mergeCell ref="L70:M71"/>
    <mergeCell ref="N70:O71"/>
    <mergeCell ref="P70:Q71"/>
    <mergeCell ref="R70:S71"/>
    <mergeCell ref="T70:U71"/>
    <mergeCell ref="V70:W71"/>
    <mergeCell ref="X70:Y71"/>
    <mergeCell ref="Z70:AA71"/>
    <mergeCell ref="AB70:AC71"/>
    <mergeCell ref="AD70:AE71"/>
    <mergeCell ref="V85:V88"/>
    <mergeCell ref="L85:L88"/>
    <mergeCell ref="M85:M88"/>
    <mergeCell ref="AQ81:AQ84"/>
    <mergeCell ref="AI73:AI76"/>
    <mergeCell ref="X85:X88"/>
    <mergeCell ref="Y85:Y88"/>
    <mergeCell ref="Z85:Z88"/>
    <mergeCell ref="F138:H138"/>
    <mergeCell ref="J138:L138"/>
    <mergeCell ref="F139:H139"/>
    <mergeCell ref="J139:L139"/>
    <mergeCell ref="I77:I80"/>
    <mergeCell ref="H77:H80"/>
    <mergeCell ref="I81:I84"/>
    <mergeCell ref="A117:P117"/>
    <mergeCell ref="B118:D118"/>
    <mergeCell ref="J118:O118"/>
    <mergeCell ref="P118:V118"/>
    <mergeCell ref="D128:E128"/>
    <mergeCell ref="D129:E129"/>
    <mergeCell ref="D130:E130"/>
    <mergeCell ref="A120:AK120"/>
    <mergeCell ref="A121:AK121"/>
    <mergeCell ref="B132:D132"/>
    <mergeCell ref="D131:E131"/>
    <mergeCell ref="A134:D136"/>
    <mergeCell ref="A137:D137"/>
    <mergeCell ref="Y81:Y84"/>
    <mergeCell ref="W81:W84"/>
    <mergeCell ref="J81:J84"/>
    <mergeCell ref="J77:J80"/>
    <mergeCell ref="A19:AS19"/>
    <mergeCell ref="J24:J25"/>
    <mergeCell ref="K24:K25"/>
    <mergeCell ref="L24:L25"/>
    <mergeCell ref="M24:M25"/>
    <mergeCell ref="AP62:AR62"/>
    <mergeCell ref="A24:A25"/>
    <mergeCell ref="B24:B25"/>
    <mergeCell ref="C24:C25"/>
    <mergeCell ref="E24:E25"/>
    <mergeCell ref="AQ24:AQ25"/>
    <mergeCell ref="F26:F29"/>
    <mergeCell ref="G26:G29"/>
    <mergeCell ref="F30:F33"/>
    <mergeCell ref="G30:G33"/>
    <mergeCell ref="F34:F37"/>
    <mergeCell ref="G34:G37"/>
    <mergeCell ref="G50:G53"/>
    <mergeCell ref="F54:F57"/>
    <mergeCell ref="G54:G57"/>
    <mergeCell ref="F50:F53"/>
    <mergeCell ref="AS58:AS61"/>
    <mergeCell ref="AS54:AS57"/>
    <mergeCell ref="AG54:AG57"/>
    <mergeCell ref="A109:A112"/>
    <mergeCell ref="I109:I112"/>
    <mergeCell ref="I85:I88"/>
    <mergeCell ref="I73:I76"/>
    <mergeCell ref="AJ109:AJ112"/>
    <mergeCell ref="AC85:AC88"/>
    <mergeCell ref="AD85:AD88"/>
    <mergeCell ref="AE85:AE88"/>
    <mergeCell ref="AF85:AF88"/>
    <mergeCell ref="AB85:AB88"/>
    <mergeCell ref="R85:R88"/>
    <mergeCell ref="S85:S88"/>
    <mergeCell ref="T85:T88"/>
    <mergeCell ref="U85:U88"/>
    <mergeCell ref="L109:L112"/>
    <mergeCell ref="M109:M112"/>
    <mergeCell ref="N109:N112"/>
    <mergeCell ref="O109:O112"/>
    <mergeCell ref="AC81:AC84"/>
    <mergeCell ref="A105:A108"/>
    <mergeCell ref="A97:A104"/>
    <mergeCell ref="T77:T80"/>
    <mergeCell ref="H81:H84"/>
    <mergeCell ref="H85:H88"/>
    <mergeCell ref="P109:P112"/>
    <mergeCell ref="Q109:Q112"/>
    <mergeCell ref="H109:H112"/>
    <mergeCell ref="F85:F88"/>
    <mergeCell ref="G85:G88"/>
    <mergeCell ref="G109:G112"/>
    <mergeCell ref="N85:N88"/>
    <mergeCell ref="O85:O88"/>
    <mergeCell ref="N73:N76"/>
    <mergeCell ref="O73:O76"/>
    <mergeCell ref="N77:N80"/>
    <mergeCell ref="O77:O80"/>
    <mergeCell ref="N81:N84"/>
    <mergeCell ref="O81:O84"/>
    <mergeCell ref="K81:K84"/>
    <mergeCell ref="J85:J88"/>
    <mergeCell ref="K85:K88"/>
    <mergeCell ref="J109:J112"/>
    <mergeCell ref="K109:K112"/>
    <mergeCell ref="L73:L76"/>
    <mergeCell ref="M73:M76"/>
    <mergeCell ref="P81:P84"/>
    <mergeCell ref="Q81:Q84"/>
    <mergeCell ref="K73:K76"/>
    <mergeCell ref="B73:B76"/>
    <mergeCell ref="B77:B80"/>
    <mergeCell ref="B81:B84"/>
    <mergeCell ref="B85:B88"/>
    <mergeCell ref="B109:B112"/>
    <mergeCell ref="C69:D72"/>
    <mergeCell ref="C73:D76"/>
    <mergeCell ref="C77:D80"/>
    <mergeCell ref="C81:D84"/>
    <mergeCell ref="C85:D88"/>
    <mergeCell ref="B105:B108"/>
    <mergeCell ref="C105:D108"/>
    <mergeCell ref="B97:B100"/>
    <mergeCell ref="C97:D100"/>
    <mergeCell ref="B101:B104"/>
    <mergeCell ref="C101:D104"/>
    <mergeCell ref="E69:E72"/>
    <mergeCell ref="E73:E76"/>
    <mergeCell ref="E77:E80"/>
    <mergeCell ref="E81:E84"/>
    <mergeCell ref="B138:D138"/>
    <mergeCell ref="B139:D139"/>
    <mergeCell ref="B1:AQ2"/>
    <mergeCell ref="B3:AQ4"/>
    <mergeCell ref="A1:A4"/>
    <mergeCell ref="AQ71:AQ72"/>
    <mergeCell ref="I24:I25"/>
    <mergeCell ref="H26:H29"/>
    <mergeCell ref="I26:I29"/>
    <mergeCell ref="H30:H33"/>
    <mergeCell ref="I30:I33"/>
    <mergeCell ref="H34:H37"/>
    <mergeCell ref="I34:I37"/>
    <mergeCell ref="A65:AS65"/>
    <mergeCell ref="A69:A72"/>
    <mergeCell ref="H50:H53"/>
    <mergeCell ref="I50:I53"/>
    <mergeCell ref="H54:H57"/>
    <mergeCell ref="I54:I57"/>
    <mergeCell ref="H73:H76"/>
    <mergeCell ref="F69:F72"/>
    <mergeCell ref="F73:F76"/>
    <mergeCell ref="F77:F80"/>
    <mergeCell ref="F81:F84"/>
    <mergeCell ref="G73:G76"/>
    <mergeCell ref="G77:G80"/>
    <mergeCell ref="G81:G84"/>
    <mergeCell ref="F58:F61"/>
    <mergeCell ref="G58:G61"/>
  </mergeCells>
  <phoneticPr fontId="26" type="noConversion"/>
  <conditionalFormatting sqref="P50:Q50 P54:Q54">
    <cfRule type="colorScale" priority="192">
      <colorScale>
        <cfvo type="min"/>
        <cfvo type="max"/>
        <color rgb="FFFFDB75"/>
        <color theme="9" tint="0.39997558519241921"/>
      </colorScale>
    </cfRule>
  </conditionalFormatting>
  <conditionalFormatting sqref="R54:AM54 AG50:AM50 R50:AE50">
    <cfRule type="colorScale" priority="191">
      <colorScale>
        <cfvo type="min"/>
        <cfvo type="max"/>
        <color rgb="FFFFDB75"/>
        <color theme="9" tint="0.39997558519241921"/>
      </colorScale>
    </cfRule>
  </conditionalFormatting>
  <conditionalFormatting sqref="P26:Q26">
    <cfRule type="colorScale" priority="147">
      <colorScale>
        <cfvo type="min"/>
        <cfvo type="max"/>
        <color rgb="FFFFDB75"/>
        <color theme="9" tint="0.39997558519241921"/>
      </colorScale>
    </cfRule>
  </conditionalFormatting>
  <conditionalFormatting sqref="AE26 AC26 AG26 AI26 AK26 AM26">
    <cfRule type="colorScale" priority="146">
      <colorScale>
        <cfvo type="min"/>
        <cfvo type="max"/>
        <color rgb="FFFFDB75"/>
        <color theme="9" tint="0.39997558519241921"/>
      </colorScale>
    </cfRule>
  </conditionalFormatting>
  <conditionalFormatting sqref="AB26 R26 Z26 X26 V26 T26">
    <cfRule type="colorScale" priority="134">
      <colorScale>
        <cfvo type="min"/>
        <cfvo type="max"/>
        <color rgb="FFFFDB75"/>
        <color theme="9" tint="0.39997558519241921"/>
      </colorScale>
    </cfRule>
  </conditionalFormatting>
  <conditionalFormatting sqref="AL26 AJ26 AH26 AF26">
    <cfRule type="colorScale" priority="133">
      <colorScale>
        <cfvo type="min"/>
        <cfvo type="max"/>
        <color rgb="FFFFDB75"/>
        <color theme="9" tint="0.39997558519241921"/>
      </colorScale>
    </cfRule>
  </conditionalFormatting>
  <conditionalFormatting sqref="P34:AM34">
    <cfRule type="colorScale" priority="132">
      <colorScale>
        <cfvo type="min"/>
        <cfvo type="max"/>
        <color rgb="FFFFDB75"/>
        <color theme="9" tint="0.39997558519241921"/>
      </colorScale>
    </cfRule>
  </conditionalFormatting>
  <conditionalFormatting sqref="L73:M73 L77:M77 L81:M81">
    <cfRule type="colorScale" priority="130">
      <colorScale>
        <cfvo type="min"/>
        <cfvo type="max"/>
        <color rgb="FFFFDB75"/>
        <color theme="9" tint="0.39997558519241921"/>
      </colorScale>
    </cfRule>
  </conditionalFormatting>
  <conditionalFormatting sqref="N73:Q73 AA81 N77:Q77 N81:Y81 T73:W73 Z73:AC73 AF73:AI73 AF77:AI77 AC81:AI81">
    <cfRule type="colorScale" priority="131">
      <colorScale>
        <cfvo type="min"/>
        <cfvo type="max"/>
        <color rgb="FFFFDB75"/>
        <color theme="9" tint="0.39997558519241921"/>
      </colorScale>
    </cfRule>
  </conditionalFormatting>
  <conditionalFormatting sqref="Z81">
    <cfRule type="colorScale" priority="129">
      <colorScale>
        <cfvo type="min"/>
        <cfvo type="max"/>
        <color rgb="FFFFDB75"/>
        <color theme="9" tint="0.39997558519241921"/>
      </colorScale>
    </cfRule>
  </conditionalFormatting>
  <conditionalFormatting sqref="AB81">
    <cfRule type="colorScale" priority="128">
      <colorScale>
        <cfvo type="min"/>
        <cfvo type="max"/>
        <color rgb="FFFFDB75"/>
        <color theme="9" tint="0.39997558519241921"/>
      </colorScale>
    </cfRule>
  </conditionalFormatting>
  <conditionalFormatting sqref="L85:M85 L89:M89">
    <cfRule type="colorScale" priority="242">
      <colorScale>
        <cfvo type="min"/>
        <cfvo type="max"/>
        <color rgb="FFFFDB75"/>
        <color theme="9" tint="0.39997558519241921"/>
      </colorScale>
    </cfRule>
  </conditionalFormatting>
  <conditionalFormatting sqref="N85:U85 N89:U89 X85:AC85 AF85:AI85 AF89:AI89">
    <cfRule type="colorScale" priority="244">
      <colorScale>
        <cfvo type="min"/>
        <cfvo type="max"/>
        <color rgb="FFFFDB75"/>
        <color theme="9" tint="0.39997558519241921"/>
      </colorScale>
    </cfRule>
  </conditionalFormatting>
  <conditionalFormatting sqref="P58:Q58">
    <cfRule type="colorScale" priority="124">
      <colorScale>
        <cfvo type="min"/>
        <cfvo type="max"/>
        <color rgb="FFFFDB75"/>
        <color theme="9" tint="0.39997558519241921"/>
      </colorScale>
    </cfRule>
  </conditionalFormatting>
  <conditionalFormatting sqref="R58:S58 AB58:AG58 AJ58:AM58 V58:Y58">
    <cfRule type="colorScale" priority="123">
      <colorScale>
        <cfvo type="min"/>
        <cfvo type="max"/>
        <color rgb="FFFFDB75"/>
        <color theme="9" tint="0.39997558519241921"/>
      </colorScale>
    </cfRule>
  </conditionalFormatting>
  <conditionalFormatting sqref="L93:M93">
    <cfRule type="colorScale" priority="115">
      <colorScale>
        <cfvo type="min"/>
        <cfvo type="max"/>
        <color rgb="FFFFDB75"/>
        <color theme="9" tint="0.39997558519241921"/>
      </colorScale>
    </cfRule>
  </conditionalFormatting>
  <conditionalFormatting sqref="N93:W93 Y93:AI93">
    <cfRule type="colorScale" priority="116">
      <colorScale>
        <cfvo type="min"/>
        <cfvo type="max"/>
        <color rgb="FFFFDB75"/>
        <color theme="9" tint="0.39997558519241921"/>
      </colorScale>
    </cfRule>
  </conditionalFormatting>
  <conditionalFormatting sqref="X93">
    <cfRule type="colorScale" priority="114">
      <colorScale>
        <cfvo type="min"/>
        <cfvo type="max"/>
        <color rgb="FFFFDB75"/>
        <color theme="9" tint="0.39997558519241921"/>
      </colorScale>
    </cfRule>
  </conditionalFormatting>
  <conditionalFormatting sqref="L97:M97">
    <cfRule type="colorScale" priority="111">
      <colorScale>
        <cfvo type="min"/>
        <cfvo type="max"/>
        <color rgb="FFFFDB75"/>
        <color theme="9" tint="0.39997558519241921"/>
      </colorScale>
    </cfRule>
  </conditionalFormatting>
  <conditionalFormatting sqref="P97:Q97 T97:W97 Z97:AI97">
    <cfRule type="colorScale" priority="110">
      <colorScale>
        <cfvo type="min"/>
        <cfvo type="max"/>
        <color rgb="FFFFDB75"/>
        <color theme="9" tint="0.39997558519241921"/>
      </colorScale>
    </cfRule>
  </conditionalFormatting>
  <conditionalFormatting sqref="AI101 AA101 AC101 AE101 AG101">
    <cfRule type="colorScale" priority="113">
      <colorScale>
        <cfvo type="min"/>
        <cfvo type="max"/>
        <color rgb="FFFFDB75"/>
        <color theme="9" tint="0.39997558519241921"/>
      </colorScale>
    </cfRule>
  </conditionalFormatting>
  <conditionalFormatting sqref="AF50">
    <cfRule type="colorScale" priority="95">
      <colorScale>
        <cfvo type="min"/>
        <cfvo type="max"/>
        <color rgb="FFFFDB75"/>
        <color theme="9" tint="0.39997558519241921"/>
      </colorScale>
    </cfRule>
  </conditionalFormatting>
  <conditionalFormatting sqref="S26">
    <cfRule type="colorScale" priority="93">
      <colorScale>
        <cfvo type="min"/>
        <cfvo type="max"/>
        <color rgb="FFFFDB75"/>
        <color theme="9" tint="0.39997558519241921"/>
      </colorScale>
    </cfRule>
  </conditionalFormatting>
  <conditionalFormatting sqref="U26">
    <cfRule type="colorScale" priority="92">
      <colorScale>
        <cfvo type="min"/>
        <cfvo type="max"/>
        <color rgb="FFFFDB75"/>
        <color theme="9" tint="0.39997558519241921"/>
      </colorScale>
    </cfRule>
  </conditionalFormatting>
  <conditionalFormatting sqref="W26">
    <cfRule type="colorScale" priority="91">
      <colorScale>
        <cfvo type="min"/>
        <cfvo type="max"/>
        <color rgb="FFFFDB75"/>
        <color theme="9" tint="0.39997558519241921"/>
      </colorScale>
    </cfRule>
  </conditionalFormatting>
  <conditionalFormatting sqref="Y26">
    <cfRule type="colorScale" priority="90">
      <colorScale>
        <cfvo type="min"/>
        <cfvo type="max"/>
        <color rgb="FFFFDB75"/>
        <color theme="9" tint="0.39997558519241921"/>
      </colorScale>
    </cfRule>
  </conditionalFormatting>
  <conditionalFormatting sqref="AA26">
    <cfRule type="colorScale" priority="89">
      <colorScale>
        <cfvo type="min"/>
        <cfvo type="max"/>
        <color rgb="FFFFDB75"/>
        <color theme="9" tint="0.39997558519241921"/>
      </colorScale>
    </cfRule>
  </conditionalFormatting>
  <conditionalFormatting sqref="Z58:AA58">
    <cfRule type="colorScale" priority="88">
      <colorScale>
        <cfvo type="min"/>
        <cfvo type="max"/>
        <color rgb="FFFFDB75"/>
        <color theme="9" tint="0.39997558519241921"/>
      </colorScale>
    </cfRule>
  </conditionalFormatting>
  <conditionalFormatting sqref="AH58">
    <cfRule type="colorScale" priority="87">
      <colorScale>
        <cfvo type="min"/>
        <cfvo type="max"/>
        <color rgb="FFFFDB75"/>
        <color theme="9" tint="0.39997558519241921"/>
      </colorScale>
    </cfRule>
  </conditionalFormatting>
  <conditionalFormatting sqref="AI58">
    <cfRule type="colorScale" priority="86">
      <colorScale>
        <cfvo type="min"/>
        <cfvo type="max"/>
        <color rgb="FFFFDB75"/>
        <color theme="9" tint="0.39997558519241921"/>
      </colorScale>
    </cfRule>
  </conditionalFormatting>
  <conditionalFormatting sqref="T58:U58">
    <cfRule type="colorScale" priority="85">
      <colorScale>
        <cfvo type="min"/>
        <cfvo type="max"/>
        <color rgb="FFFFDB75"/>
        <color theme="9" tint="0.39997558519241921"/>
      </colorScale>
    </cfRule>
  </conditionalFormatting>
  <conditionalFormatting sqref="R73:S73">
    <cfRule type="colorScale" priority="84">
      <colorScale>
        <cfvo type="min"/>
        <cfvo type="max"/>
        <color rgb="FFFFDB75"/>
        <color theme="9" tint="0.39997558519241921"/>
      </colorScale>
    </cfRule>
  </conditionalFormatting>
  <conditionalFormatting sqref="X73:Y73">
    <cfRule type="colorScale" priority="83">
      <colorScale>
        <cfvo type="min"/>
        <cfvo type="max"/>
        <color rgb="FFFFDB75"/>
        <color theme="9" tint="0.39997558519241921"/>
      </colorScale>
    </cfRule>
  </conditionalFormatting>
  <conditionalFormatting sqref="AD73:AE73">
    <cfRule type="colorScale" priority="82">
      <colorScale>
        <cfvo type="min"/>
        <cfvo type="max"/>
        <color rgb="FFFFDB75"/>
        <color theme="9" tint="0.39997558519241921"/>
      </colorScale>
    </cfRule>
  </conditionalFormatting>
  <conditionalFormatting sqref="T77:W77 Z77:AD77">
    <cfRule type="colorScale" priority="81">
      <colorScale>
        <cfvo type="min"/>
        <cfvo type="max"/>
        <color rgb="FFFFDB75"/>
        <color theme="9" tint="0.39997558519241921"/>
      </colorScale>
    </cfRule>
  </conditionalFormatting>
  <conditionalFormatting sqref="R77:S77">
    <cfRule type="colorScale" priority="80">
      <colorScale>
        <cfvo type="min"/>
        <cfvo type="max"/>
        <color rgb="FFFFDB75"/>
        <color theme="9" tint="0.39997558519241921"/>
      </colorScale>
    </cfRule>
  </conditionalFormatting>
  <conditionalFormatting sqref="X77:Y77">
    <cfRule type="colorScale" priority="79">
      <colorScale>
        <cfvo type="min"/>
        <cfvo type="max"/>
        <color rgb="FFFFDB75"/>
        <color theme="9" tint="0.39997558519241921"/>
      </colorScale>
    </cfRule>
  </conditionalFormatting>
  <conditionalFormatting sqref="AE77">
    <cfRule type="colorScale" priority="78">
      <colorScale>
        <cfvo type="min"/>
        <cfvo type="max"/>
        <color rgb="FFFFDB75"/>
        <color theme="9" tint="0.39997558519241921"/>
      </colorScale>
    </cfRule>
  </conditionalFormatting>
  <conditionalFormatting sqref="X89:AC89">
    <cfRule type="colorScale" priority="77">
      <colorScale>
        <cfvo type="min"/>
        <cfvo type="max"/>
        <color rgb="FFFFDB75"/>
        <color theme="9" tint="0.39997558519241921"/>
      </colorScale>
    </cfRule>
  </conditionalFormatting>
  <conditionalFormatting sqref="AE85">
    <cfRule type="colorScale" priority="76">
      <colorScale>
        <cfvo type="min"/>
        <cfvo type="max"/>
        <color rgb="FFFFDB75"/>
        <color theme="9" tint="0.39997558519241921"/>
      </colorScale>
    </cfRule>
  </conditionalFormatting>
  <conditionalFormatting sqref="AE89">
    <cfRule type="colorScale" priority="75">
      <colorScale>
        <cfvo type="min"/>
        <cfvo type="max"/>
        <color rgb="FFFFDB75"/>
        <color theme="9" tint="0.39997558519241921"/>
      </colorScale>
    </cfRule>
  </conditionalFormatting>
  <conditionalFormatting sqref="R97:S97">
    <cfRule type="colorScale" priority="74">
      <colorScale>
        <cfvo type="min"/>
        <cfvo type="max"/>
        <color rgb="FFFFDB75"/>
        <color theme="9" tint="0.39997558519241921"/>
      </colorScale>
    </cfRule>
  </conditionalFormatting>
  <conditionalFormatting sqref="N97:O97">
    <cfRule type="colorScale" priority="73">
      <colorScale>
        <cfvo type="min"/>
        <cfvo type="max"/>
        <color rgb="FFFFDB75"/>
        <color theme="9" tint="0.39997558519241921"/>
      </colorScale>
    </cfRule>
  </conditionalFormatting>
  <conditionalFormatting sqref="Y101">
    <cfRule type="colorScale" priority="69">
      <colorScale>
        <cfvo type="min"/>
        <cfvo type="max"/>
        <color rgb="FFFFDB75"/>
        <color theme="9" tint="0.39997558519241921"/>
      </colorScale>
    </cfRule>
  </conditionalFormatting>
  <conditionalFormatting sqref="L101">
    <cfRule type="colorScale" priority="63">
      <colorScale>
        <cfvo type="min"/>
        <cfvo type="max"/>
        <color rgb="FFFFDB75"/>
        <color theme="9" tint="0.39997558519241921"/>
      </colorScale>
    </cfRule>
  </conditionalFormatting>
  <conditionalFormatting sqref="M101">
    <cfRule type="colorScale" priority="62">
      <colorScale>
        <cfvo type="min"/>
        <cfvo type="max"/>
        <color rgb="FFFFDB75"/>
        <color theme="9" tint="0.39997558519241921"/>
      </colorScale>
    </cfRule>
  </conditionalFormatting>
  <conditionalFormatting sqref="X97">
    <cfRule type="colorScale" priority="49">
      <colorScale>
        <cfvo type="min"/>
        <cfvo type="max"/>
        <color rgb="FFFFDB75"/>
        <color theme="9" tint="0.39997558519241921"/>
      </colorScale>
    </cfRule>
  </conditionalFormatting>
  <conditionalFormatting sqref="N101:X101">
    <cfRule type="colorScale" priority="28">
      <colorScale>
        <cfvo type="min"/>
        <cfvo type="max"/>
        <color rgb="FFFFDB75"/>
        <color theme="9" tint="0.39997558519241921"/>
      </colorScale>
    </cfRule>
  </conditionalFormatting>
  <conditionalFormatting sqref="Z101">
    <cfRule type="colorScale" priority="27">
      <colorScale>
        <cfvo type="min"/>
        <cfvo type="max"/>
        <color rgb="FFFFDB75"/>
        <color theme="9" tint="0.39997558519241921"/>
      </colorScale>
    </cfRule>
  </conditionalFormatting>
  <conditionalFormatting sqref="AB101">
    <cfRule type="colorScale" priority="26">
      <colorScale>
        <cfvo type="min"/>
        <cfvo type="max"/>
        <color rgb="FFFFDB75"/>
        <color theme="9" tint="0.39997558519241921"/>
      </colorScale>
    </cfRule>
  </conditionalFormatting>
  <conditionalFormatting sqref="AD101">
    <cfRule type="colorScale" priority="25">
      <colorScale>
        <cfvo type="min"/>
        <cfvo type="max"/>
        <color rgb="FFFFDB75"/>
        <color theme="9" tint="0.39997558519241921"/>
      </colorScale>
    </cfRule>
  </conditionalFormatting>
  <conditionalFormatting sqref="AF101">
    <cfRule type="colorScale" priority="24">
      <colorScale>
        <cfvo type="min"/>
        <cfvo type="max"/>
        <color rgb="FFFFDB75"/>
        <color theme="9" tint="0.39997558519241921"/>
      </colorScale>
    </cfRule>
  </conditionalFormatting>
  <conditionalFormatting sqref="AH101">
    <cfRule type="colorScale" priority="23">
      <colorScale>
        <cfvo type="min"/>
        <cfvo type="max"/>
        <color rgb="FFFFDB75"/>
        <color theme="9" tint="0.39997558519241921"/>
      </colorScale>
    </cfRule>
  </conditionalFormatting>
  <conditionalFormatting sqref="AI105 AA105 AC105 AE105 AG105">
    <cfRule type="colorScale" priority="22">
      <colorScale>
        <cfvo type="min"/>
        <cfvo type="max"/>
        <color rgb="FFFFDB75"/>
        <color theme="9" tint="0.39997558519241921"/>
      </colorScale>
    </cfRule>
  </conditionalFormatting>
  <conditionalFormatting sqref="Y105">
    <cfRule type="colorScale" priority="21">
      <colorScale>
        <cfvo type="min"/>
        <cfvo type="max"/>
        <color rgb="FFFFDB75"/>
        <color theme="9" tint="0.39997558519241921"/>
      </colorScale>
    </cfRule>
  </conditionalFormatting>
  <conditionalFormatting sqref="L105">
    <cfRule type="colorScale" priority="20">
      <colorScale>
        <cfvo type="min"/>
        <cfvo type="max"/>
        <color rgb="FFFFDB75"/>
        <color theme="9" tint="0.39997558519241921"/>
      </colorScale>
    </cfRule>
  </conditionalFormatting>
  <conditionalFormatting sqref="M105">
    <cfRule type="colorScale" priority="19">
      <colorScale>
        <cfvo type="min"/>
        <cfvo type="max"/>
        <color rgb="FFFFDB75"/>
        <color theme="9" tint="0.39997558519241921"/>
      </colorScale>
    </cfRule>
  </conditionalFormatting>
  <conditionalFormatting sqref="N105:X105">
    <cfRule type="colorScale" priority="18">
      <colorScale>
        <cfvo type="min"/>
        <cfvo type="max"/>
        <color rgb="FFFFDB75"/>
        <color theme="9" tint="0.39997558519241921"/>
      </colorScale>
    </cfRule>
  </conditionalFormatting>
  <conditionalFormatting sqref="Z105">
    <cfRule type="colorScale" priority="17">
      <colorScale>
        <cfvo type="min"/>
        <cfvo type="max"/>
        <color rgb="FFFFDB75"/>
        <color theme="9" tint="0.39997558519241921"/>
      </colorScale>
    </cfRule>
  </conditionalFormatting>
  <conditionalFormatting sqref="AB105">
    <cfRule type="colorScale" priority="16">
      <colorScale>
        <cfvo type="min"/>
        <cfvo type="max"/>
        <color rgb="FFFFDB75"/>
        <color theme="9" tint="0.39997558519241921"/>
      </colorScale>
    </cfRule>
  </conditionalFormatting>
  <conditionalFormatting sqref="AD105">
    <cfRule type="colorScale" priority="15">
      <colorScale>
        <cfvo type="min"/>
        <cfvo type="max"/>
        <color rgb="FFFFDB75"/>
        <color theme="9" tint="0.39997558519241921"/>
      </colorScale>
    </cfRule>
  </conditionalFormatting>
  <conditionalFormatting sqref="AF105">
    <cfRule type="colorScale" priority="14">
      <colorScale>
        <cfvo type="min"/>
        <cfvo type="max"/>
        <color rgb="FFFFDB75"/>
        <color theme="9" tint="0.39997558519241921"/>
      </colorScale>
    </cfRule>
  </conditionalFormatting>
  <conditionalFormatting sqref="AH105">
    <cfRule type="colorScale" priority="13">
      <colorScale>
        <cfvo type="min"/>
        <cfvo type="max"/>
        <color rgb="FFFFDB75"/>
        <color theme="9" tint="0.39997558519241921"/>
      </colorScale>
    </cfRule>
  </conditionalFormatting>
  <conditionalFormatting sqref="AI109 AA109 AC109 AE109 AG109">
    <cfRule type="colorScale" priority="12">
      <colorScale>
        <cfvo type="min"/>
        <cfvo type="max"/>
        <color rgb="FFFFDB75"/>
        <color theme="9" tint="0.39997558519241921"/>
      </colorScale>
    </cfRule>
  </conditionalFormatting>
  <conditionalFormatting sqref="Y109">
    <cfRule type="colorScale" priority="11">
      <colorScale>
        <cfvo type="min"/>
        <cfvo type="max"/>
        <color rgb="FFFFDB75"/>
        <color theme="9" tint="0.39997558519241921"/>
      </colorScale>
    </cfRule>
  </conditionalFormatting>
  <conditionalFormatting sqref="L109">
    <cfRule type="colorScale" priority="10">
      <colorScale>
        <cfvo type="min"/>
        <cfvo type="max"/>
        <color rgb="FFFFDB75"/>
        <color theme="9" tint="0.39997558519241921"/>
      </colorScale>
    </cfRule>
  </conditionalFormatting>
  <conditionalFormatting sqref="M109">
    <cfRule type="colorScale" priority="9">
      <colorScale>
        <cfvo type="min"/>
        <cfvo type="max"/>
        <color rgb="FFFFDB75"/>
        <color theme="9" tint="0.39997558519241921"/>
      </colorScale>
    </cfRule>
  </conditionalFormatting>
  <conditionalFormatting sqref="N109:X109">
    <cfRule type="colorScale" priority="8">
      <colorScale>
        <cfvo type="min"/>
        <cfvo type="max"/>
        <color rgb="FFFFDB75"/>
        <color theme="9" tint="0.39997558519241921"/>
      </colorScale>
    </cfRule>
  </conditionalFormatting>
  <conditionalFormatting sqref="Z109">
    <cfRule type="colorScale" priority="7">
      <colorScale>
        <cfvo type="min"/>
        <cfvo type="max"/>
        <color rgb="FFFFDB75"/>
        <color theme="9" tint="0.39997558519241921"/>
      </colorScale>
    </cfRule>
  </conditionalFormatting>
  <conditionalFormatting sqref="AB109">
    <cfRule type="colorScale" priority="6">
      <colorScale>
        <cfvo type="min"/>
        <cfvo type="max"/>
        <color rgb="FFFFDB75"/>
        <color theme="9" tint="0.39997558519241921"/>
      </colorScale>
    </cfRule>
  </conditionalFormatting>
  <conditionalFormatting sqref="AD109">
    <cfRule type="colorScale" priority="5">
      <colorScale>
        <cfvo type="min"/>
        <cfvo type="max"/>
        <color rgb="FFFFDB75"/>
        <color theme="9" tint="0.39997558519241921"/>
      </colorScale>
    </cfRule>
  </conditionalFormatting>
  <conditionalFormatting sqref="AF109">
    <cfRule type="colorScale" priority="4">
      <colorScale>
        <cfvo type="min"/>
        <cfvo type="max"/>
        <color rgb="FFFFDB75"/>
        <color theme="9" tint="0.39997558519241921"/>
      </colorScale>
    </cfRule>
  </conditionalFormatting>
  <conditionalFormatting sqref="AH109">
    <cfRule type="colorScale" priority="3">
      <colorScale>
        <cfvo type="min"/>
        <cfvo type="max"/>
        <color rgb="FFFFDB75"/>
        <color theme="9" tint="0.39997558519241921"/>
      </colorScale>
    </cfRule>
  </conditionalFormatting>
  <conditionalFormatting sqref="AD26">
    <cfRule type="colorScale" priority="2">
      <colorScale>
        <cfvo type="min"/>
        <cfvo type="max"/>
        <color rgb="FFFFDB75"/>
        <color theme="9" tint="0.39997558519241921"/>
      </colorScale>
    </cfRule>
  </conditionalFormatting>
  <conditionalFormatting sqref="Y97">
    <cfRule type="colorScale" priority="1">
      <colorScale>
        <cfvo type="min"/>
        <cfvo type="max"/>
        <color rgb="FFFFDB75"/>
        <color theme="9" tint="0.39997558519241921"/>
      </colorScale>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0000000}">
          <x14:formula1>
            <xm:f>Hoja1!$C$22:$C$24</xm:f>
          </x14:formula1>
          <xm:sqref>C11</xm:sqref>
        </x14:dataValidation>
        <x14:dataValidation type="list" allowBlank="1" showInputMessage="1" showErrorMessage="1" xr:uid="{00000000-0002-0000-0000-000001000000}">
          <x14:formula1>
            <xm:f>Hoja1!$G$3:$G$20</xm:f>
          </x14:formula1>
          <xm:sqref>C13</xm:sqref>
        </x14:dataValidation>
        <x14:dataValidation type="list" allowBlank="1" showInputMessage="1" showErrorMessage="1" xr:uid="{00000000-0002-0000-0000-000002000000}">
          <x14:formula1>
            <xm:f>Hoja1!$K$3:$K$20</xm:f>
          </x14:formula1>
          <xm:sqref>C15</xm:sqref>
        </x14:dataValidation>
        <x14:dataValidation type="list" allowBlank="1" showInputMessage="1" showErrorMessage="1" xr:uid="{00000000-0002-0000-0000-000003000000}">
          <x14:formula1>
            <xm:f>Hoja1!$C$58:$C$95</xm:f>
          </x14:formula1>
          <xm:sqref>C30:C49</xm:sqref>
        </x14:dataValidation>
        <x14:dataValidation type="list" allowBlank="1" showInputMessage="1" showErrorMessage="1" xr:uid="{00000000-0002-0000-0000-000004000000}">
          <x14:formula1>
            <xm:f>Hoja1!$C$27:$C$35</xm:f>
          </x14:formula1>
          <xm:sqref>A26:A49</xm:sqref>
        </x14:dataValidation>
        <x14:dataValidation type="list" allowBlank="1" showInputMessage="1" showErrorMessage="1" xr:uid="{00000000-0002-0000-0000-000005000000}">
          <x14:formula1>
            <xm:f>Hoja1!$C$39:$C$56</xm:f>
          </x14:formula1>
          <xm:sqref>B26:B49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D4605-1BF2-4884-B9D1-6860A11ECBED}">
  <sheetPr>
    <pageSetUpPr fitToPage="1"/>
  </sheetPr>
  <dimension ref="B1:AC62"/>
  <sheetViews>
    <sheetView showGridLines="0" view="pageBreakPreview" zoomScaleNormal="100" zoomScaleSheetLayoutView="100" workbookViewId="0">
      <selection activeCell="B16" sqref="B16:F17"/>
    </sheetView>
  </sheetViews>
  <sheetFormatPr baseColWidth="10" defaultColWidth="5.140625" defaultRowHeight="13.7" customHeight="1"/>
  <cols>
    <col min="1" max="1" width="5.140625" style="52"/>
    <col min="2" max="2" width="17.7109375" style="52" customWidth="1"/>
    <col min="3" max="3" width="11.5703125" style="52" customWidth="1"/>
    <col min="4" max="4" width="12.5703125" style="54" customWidth="1"/>
    <col min="5" max="5" width="9.140625" style="54" customWidth="1"/>
    <col min="6" max="12" width="7.42578125" style="52" customWidth="1"/>
    <col min="13" max="13" width="11.85546875" style="52" customWidth="1"/>
    <col min="14" max="23" width="7.42578125" style="52" customWidth="1"/>
    <col min="24" max="24" width="24.42578125" style="52" customWidth="1"/>
    <col min="25" max="25" width="41.140625" style="52" customWidth="1"/>
    <col min="26" max="26" width="11.5703125" style="52" customWidth="1"/>
    <col min="27" max="27" width="29.42578125" style="52" customWidth="1"/>
    <col min="28" max="28" width="16.42578125" style="53" customWidth="1"/>
    <col min="29" max="29" width="5.140625" style="53"/>
    <col min="30" max="16384" width="5.140625" style="52"/>
  </cols>
  <sheetData>
    <row r="1" spans="2:27" ht="15.6" customHeight="1">
      <c r="B1" s="422"/>
      <c r="C1" s="422"/>
      <c r="D1" s="422" t="s">
        <v>0</v>
      </c>
      <c r="E1" s="422"/>
      <c r="F1" s="422"/>
      <c r="G1" s="422"/>
      <c r="H1" s="422"/>
      <c r="I1" s="422"/>
      <c r="J1" s="422"/>
      <c r="K1" s="422"/>
      <c r="L1" s="422"/>
      <c r="M1" s="422"/>
      <c r="N1" s="422"/>
      <c r="O1" s="422"/>
      <c r="P1" s="422"/>
      <c r="Q1" s="422"/>
      <c r="R1" s="422"/>
      <c r="S1" s="440" t="s">
        <v>1</v>
      </c>
      <c r="T1" s="440"/>
      <c r="U1" s="440"/>
      <c r="V1" s="440" t="s">
        <v>681</v>
      </c>
      <c r="W1" s="440"/>
      <c r="X1" s="440"/>
    </row>
    <row r="2" spans="2:27" ht="12.75">
      <c r="B2" s="422"/>
      <c r="C2" s="422"/>
      <c r="D2" s="422"/>
      <c r="E2" s="422"/>
      <c r="F2" s="422"/>
      <c r="G2" s="422"/>
      <c r="H2" s="422"/>
      <c r="I2" s="422"/>
      <c r="J2" s="422"/>
      <c r="K2" s="422"/>
      <c r="L2" s="422"/>
      <c r="M2" s="422"/>
      <c r="N2" s="422"/>
      <c r="O2" s="422"/>
      <c r="P2" s="422"/>
      <c r="Q2" s="422"/>
      <c r="R2" s="422"/>
      <c r="S2" s="440" t="s">
        <v>3</v>
      </c>
      <c r="T2" s="440"/>
      <c r="U2" s="440"/>
      <c r="V2" s="441" t="s">
        <v>682</v>
      </c>
      <c r="W2" s="441"/>
      <c r="X2" s="441"/>
    </row>
    <row r="3" spans="2:27" ht="12.75">
      <c r="B3" s="422"/>
      <c r="C3" s="422"/>
      <c r="D3" s="422" t="s">
        <v>683</v>
      </c>
      <c r="E3" s="422"/>
      <c r="F3" s="422"/>
      <c r="G3" s="422"/>
      <c r="H3" s="422"/>
      <c r="I3" s="422"/>
      <c r="J3" s="422"/>
      <c r="K3" s="422"/>
      <c r="L3" s="422"/>
      <c r="M3" s="422"/>
      <c r="N3" s="422"/>
      <c r="O3" s="422"/>
      <c r="P3" s="422"/>
      <c r="Q3" s="422"/>
      <c r="R3" s="422"/>
      <c r="S3" s="440" t="s">
        <v>5</v>
      </c>
      <c r="T3" s="440"/>
      <c r="U3" s="440"/>
      <c r="V3" s="440" t="s">
        <v>6</v>
      </c>
      <c r="W3" s="440"/>
      <c r="X3" s="440"/>
    </row>
    <row r="4" spans="2:27" ht="15.6" customHeight="1">
      <c r="B4" s="422"/>
      <c r="C4" s="422"/>
      <c r="D4" s="422"/>
      <c r="E4" s="422"/>
      <c r="F4" s="422"/>
      <c r="G4" s="422"/>
      <c r="H4" s="422"/>
      <c r="I4" s="422"/>
      <c r="J4" s="422"/>
      <c r="K4" s="422"/>
      <c r="L4" s="422"/>
      <c r="M4" s="422"/>
      <c r="N4" s="422"/>
      <c r="O4" s="422"/>
      <c r="P4" s="422"/>
      <c r="Q4" s="422"/>
      <c r="R4" s="422"/>
      <c r="S4" s="440" t="s">
        <v>684</v>
      </c>
      <c r="T4" s="440"/>
      <c r="U4" s="440"/>
      <c r="V4" s="442">
        <v>44725</v>
      </c>
      <c r="W4" s="422"/>
      <c r="X4" s="422"/>
    </row>
    <row r="5" spans="2:27" ht="9" customHeight="1">
      <c r="B5" s="409"/>
      <c r="C5" s="410"/>
      <c r="D5" s="410"/>
      <c r="E5" s="410"/>
      <c r="F5" s="410"/>
      <c r="G5" s="410"/>
      <c r="H5" s="410"/>
      <c r="I5" s="410"/>
      <c r="J5" s="410"/>
      <c r="K5" s="410"/>
      <c r="L5" s="410"/>
      <c r="M5" s="410"/>
      <c r="N5" s="410"/>
      <c r="O5" s="410"/>
      <c r="P5" s="410"/>
      <c r="Q5" s="410"/>
      <c r="R5" s="410"/>
      <c r="S5" s="410"/>
      <c r="T5" s="410"/>
      <c r="U5" s="410"/>
      <c r="V5" s="410"/>
      <c r="W5" s="410"/>
      <c r="X5" s="411"/>
    </row>
    <row r="6" spans="2:27" ht="18.75" customHeight="1">
      <c r="B6" s="416" t="s">
        <v>685</v>
      </c>
      <c r="C6" s="417"/>
      <c r="D6" s="417"/>
      <c r="E6" s="417"/>
      <c r="F6" s="417"/>
      <c r="G6" s="417"/>
      <c r="H6" s="417"/>
      <c r="I6" s="417"/>
      <c r="J6" s="417"/>
      <c r="K6" s="417"/>
      <c r="L6" s="417"/>
      <c r="M6" s="417"/>
      <c r="N6" s="417"/>
      <c r="O6" s="417"/>
      <c r="P6" s="417"/>
      <c r="Q6" s="417"/>
      <c r="R6" s="417"/>
      <c r="S6" s="417"/>
      <c r="T6" s="417"/>
      <c r="U6" s="417"/>
      <c r="V6" s="417"/>
      <c r="W6" s="417"/>
      <c r="X6" s="418"/>
    </row>
    <row r="7" spans="2:27" ht="17.100000000000001" customHeight="1">
      <c r="B7" s="409" t="s">
        <v>686</v>
      </c>
      <c r="C7" s="410"/>
      <c r="D7" s="410"/>
      <c r="E7" s="410"/>
      <c r="F7" s="410"/>
      <c r="G7" s="410"/>
      <c r="H7" s="411"/>
      <c r="I7" s="409" t="s">
        <v>687</v>
      </c>
      <c r="J7" s="410"/>
      <c r="K7" s="410"/>
      <c r="L7" s="410"/>
      <c r="M7" s="410"/>
      <c r="N7" s="410"/>
      <c r="O7" s="410"/>
      <c r="P7" s="410"/>
      <c r="Q7" s="410"/>
      <c r="R7" s="410"/>
      <c r="S7" s="410"/>
      <c r="T7" s="411"/>
      <c r="U7" s="409" t="s">
        <v>688</v>
      </c>
      <c r="V7" s="410"/>
      <c r="W7" s="410"/>
      <c r="X7" s="411"/>
    </row>
    <row r="8" spans="2:27" ht="26.85" customHeight="1">
      <c r="B8" s="401" t="s">
        <v>15</v>
      </c>
      <c r="C8" s="402"/>
      <c r="D8" s="402"/>
      <c r="E8" s="402"/>
      <c r="F8" s="402"/>
      <c r="G8" s="402"/>
      <c r="H8" s="403"/>
      <c r="I8" s="401" t="s">
        <v>15</v>
      </c>
      <c r="J8" s="402"/>
      <c r="K8" s="402"/>
      <c r="L8" s="402"/>
      <c r="M8" s="402"/>
      <c r="N8" s="402"/>
      <c r="O8" s="402"/>
      <c r="P8" s="402"/>
      <c r="Q8" s="402"/>
      <c r="R8" s="402"/>
      <c r="S8" s="402"/>
      <c r="T8" s="403"/>
      <c r="U8" s="401" t="s">
        <v>689</v>
      </c>
      <c r="V8" s="402"/>
      <c r="W8" s="402"/>
      <c r="X8" s="403"/>
    </row>
    <row r="9" spans="2:27" ht="19.350000000000001" customHeight="1">
      <c r="B9" s="416" t="s">
        <v>690</v>
      </c>
      <c r="C9" s="417"/>
      <c r="D9" s="417"/>
      <c r="E9" s="417"/>
      <c r="F9" s="417"/>
      <c r="G9" s="417"/>
      <c r="H9" s="417"/>
      <c r="I9" s="417"/>
      <c r="J9" s="417"/>
      <c r="K9" s="417"/>
      <c r="L9" s="417"/>
      <c r="M9" s="417"/>
      <c r="N9" s="417"/>
      <c r="O9" s="417"/>
      <c r="P9" s="417"/>
      <c r="Q9" s="417"/>
      <c r="R9" s="417"/>
      <c r="S9" s="417"/>
      <c r="T9" s="417"/>
      <c r="U9" s="417"/>
      <c r="V9" s="417"/>
      <c r="W9" s="417"/>
      <c r="X9" s="418"/>
    </row>
    <row r="10" spans="2:27" ht="15" customHeight="1">
      <c r="B10" s="422" t="s">
        <v>691</v>
      </c>
      <c r="C10" s="422"/>
      <c r="D10" s="422"/>
      <c r="E10" s="422"/>
      <c r="F10" s="422"/>
      <c r="G10" s="409" t="s">
        <v>692</v>
      </c>
      <c r="H10" s="410"/>
      <c r="I10" s="410"/>
      <c r="J10" s="410"/>
      <c r="K10" s="410"/>
      <c r="L10" s="410"/>
      <c r="M10" s="410"/>
      <c r="N10" s="410"/>
      <c r="O10" s="411"/>
      <c r="P10" s="409" t="s">
        <v>693</v>
      </c>
      <c r="Q10" s="410"/>
      <c r="R10" s="410"/>
      <c r="S10" s="410"/>
      <c r="T10" s="410"/>
      <c r="U10" s="411"/>
      <c r="V10" s="409" t="s">
        <v>3</v>
      </c>
      <c r="W10" s="410"/>
      <c r="X10" s="411"/>
    </row>
    <row r="11" spans="2:27" ht="35.1" customHeight="1">
      <c r="B11" s="368" t="s">
        <v>694</v>
      </c>
      <c r="C11" s="368"/>
      <c r="D11" s="368"/>
      <c r="E11" s="368"/>
      <c r="F11" s="368"/>
      <c r="G11" s="359" t="s">
        <v>695</v>
      </c>
      <c r="H11" s="360"/>
      <c r="I11" s="360"/>
      <c r="J11" s="360"/>
      <c r="K11" s="360"/>
      <c r="L11" s="360"/>
      <c r="M11" s="360"/>
      <c r="N11" s="360"/>
      <c r="O11" s="361"/>
      <c r="P11" s="401" t="s">
        <v>696</v>
      </c>
      <c r="Q11" s="402"/>
      <c r="R11" s="402"/>
      <c r="S11" s="402"/>
      <c r="T11" s="402"/>
      <c r="U11" s="403"/>
      <c r="V11" s="424" t="s">
        <v>697</v>
      </c>
      <c r="W11" s="425"/>
      <c r="X11" s="426"/>
    </row>
    <row r="12" spans="2:27" ht="50.1" customHeight="1">
      <c r="B12" s="422" t="s">
        <v>698</v>
      </c>
      <c r="C12" s="422"/>
      <c r="D12" s="422"/>
      <c r="E12" s="422"/>
      <c r="F12" s="422" t="s">
        <v>699</v>
      </c>
      <c r="G12" s="422"/>
      <c r="H12" s="422"/>
      <c r="I12" s="422"/>
      <c r="J12" s="422"/>
      <c r="K12" s="422"/>
      <c r="L12" s="422"/>
      <c r="M12" s="422"/>
      <c r="N12" s="427" t="s">
        <v>700</v>
      </c>
      <c r="O12" s="427"/>
      <c r="P12" s="427"/>
      <c r="Q12" s="427"/>
      <c r="R12" s="427"/>
      <c r="S12" s="422" t="s">
        <v>701</v>
      </c>
      <c r="T12" s="422"/>
      <c r="U12" s="422"/>
      <c r="V12" s="422"/>
      <c r="W12" s="422"/>
      <c r="X12" s="422"/>
    </row>
    <row r="13" spans="2:27" ht="81.75" customHeight="1">
      <c r="B13" s="368" t="s">
        <v>702</v>
      </c>
      <c r="C13" s="368"/>
      <c r="D13" s="368"/>
      <c r="E13" s="368"/>
      <c r="F13" s="368" t="s">
        <v>466</v>
      </c>
      <c r="G13" s="368"/>
      <c r="H13" s="368"/>
      <c r="I13" s="368"/>
      <c r="J13" s="368"/>
      <c r="K13" s="368"/>
      <c r="L13" s="368"/>
      <c r="M13" s="368"/>
      <c r="N13" s="368" t="s">
        <v>703</v>
      </c>
      <c r="O13" s="368"/>
      <c r="P13" s="368"/>
      <c r="Q13" s="368"/>
      <c r="R13" s="368"/>
      <c r="S13" s="368" t="s">
        <v>703</v>
      </c>
      <c r="T13" s="368"/>
      <c r="U13" s="368"/>
      <c r="V13" s="368"/>
      <c r="W13" s="368"/>
      <c r="X13" s="368"/>
    </row>
    <row r="14" spans="2:27" ht="16.149999999999999" customHeight="1">
      <c r="B14" s="443" t="s">
        <v>704</v>
      </c>
      <c r="C14" s="444"/>
      <c r="D14" s="444"/>
      <c r="E14" s="444"/>
      <c r="F14" s="445"/>
      <c r="G14" s="434" t="s">
        <v>705</v>
      </c>
      <c r="H14" s="438"/>
      <c r="I14" s="438"/>
      <c r="J14" s="435"/>
      <c r="K14" s="443" t="s">
        <v>706</v>
      </c>
      <c r="L14" s="444"/>
      <c r="M14" s="444"/>
      <c r="N14" s="445"/>
      <c r="O14" s="409" t="s">
        <v>707</v>
      </c>
      <c r="P14" s="410"/>
      <c r="Q14" s="410"/>
      <c r="R14" s="410"/>
      <c r="S14" s="410"/>
      <c r="T14" s="410"/>
      <c r="U14" s="410"/>
      <c r="V14" s="410"/>
      <c r="W14" s="410"/>
      <c r="X14" s="411"/>
      <c r="Y14" s="75"/>
      <c r="Z14" s="75"/>
      <c r="AA14" s="75"/>
    </row>
    <row r="15" spans="2:27" ht="64.900000000000006" customHeight="1">
      <c r="B15" s="446"/>
      <c r="C15" s="447"/>
      <c r="D15" s="447"/>
      <c r="E15" s="447"/>
      <c r="F15" s="448"/>
      <c r="G15" s="436"/>
      <c r="H15" s="439"/>
      <c r="I15" s="439"/>
      <c r="J15" s="437"/>
      <c r="K15" s="446"/>
      <c r="L15" s="447"/>
      <c r="M15" s="447"/>
      <c r="N15" s="448"/>
      <c r="O15" s="409" t="s">
        <v>708</v>
      </c>
      <c r="P15" s="410"/>
      <c r="Q15" s="410"/>
      <c r="R15" s="411"/>
      <c r="S15" s="412" t="s">
        <v>709</v>
      </c>
      <c r="T15" s="413"/>
      <c r="U15" s="414"/>
      <c r="V15" s="412" t="s">
        <v>710</v>
      </c>
      <c r="W15" s="413"/>
      <c r="X15" s="414"/>
      <c r="Y15" s="75"/>
      <c r="Z15" s="75"/>
      <c r="AA15" s="75"/>
    </row>
    <row r="16" spans="2:27" ht="26.1" customHeight="1">
      <c r="B16" s="368" t="s">
        <v>711</v>
      </c>
      <c r="C16" s="368"/>
      <c r="D16" s="368"/>
      <c r="E16" s="368"/>
      <c r="F16" s="368"/>
      <c r="G16" s="423" t="s">
        <v>712</v>
      </c>
      <c r="H16" s="423"/>
      <c r="I16" s="423"/>
      <c r="J16" s="423"/>
      <c r="K16" s="393">
        <v>1</v>
      </c>
      <c r="L16" s="394"/>
      <c r="M16" s="394"/>
      <c r="N16" s="395"/>
      <c r="O16" s="79" t="s">
        <v>713</v>
      </c>
      <c r="P16" s="79" t="s">
        <v>714</v>
      </c>
      <c r="Q16" s="79" t="s">
        <v>715</v>
      </c>
      <c r="R16" s="79" t="s">
        <v>716</v>
      </c>
      <c r="S16" s="399" t="s">
        <v>717</v>
      </c>
      <c r="T16" s="399"/>
      <c r="U16" s="399"/>
      <c r="V16" s="400" t="s">
        <v>716</v>
      </c>
      <c r="W16" s="400"/>
      <c r="X16" s="400"/>
    </row>
    <row r="17" spans="2:27" ht="89.1" customHeight="1">
      <c r="B17" s="368"/>
      <c r="C17" s="368"/>
      <c r="D17" s="368"/>
      <c r="E17" s="368"/>
      <c r="F17" s="368"/>
      <c r="G17" s="423"/>
      <c r="H17" s="423"/>
      <c r="I17" s="423"/>
      <c r="J17" s="423"/>
      <c r="K17" s="396"/>
      <c r="L17" s="397"/>
      <c r="M17" s="397"/>
      <c r="N17" s="398"/>
      <c r="O17" s="127" t="s">
        <v>703</v>
      </c>
      <c r="P17" s="127">
        <v>1</v>
      </c>
      <c r="Q17" s="127">
        <v>1</v>
      </c>
      <c r="R17" s="127">
        <v>1</v>
      </c>
      <c r="S17" s="399"/>
      <c r="T17" s="399"/>
      <c r="U17" s="399"/>
      <c r="V17" s="400"/>
      <c r="W17" s="400"/>
      <c r="X17" s="400"/>
    </row>
    <row r="18" spans="2:27" ht="18" customHeight="1">
      <c r="B18" s="416" t="s">
        <v>718</v>
      </c>
      <c r="C18" s="417"/>
      <c r="D18" s="417"/>
      <c r="E18" s="417"/>
      <c r="F18" s="417"/>
      <c r="G18" s="417"/>
      <c r="H18" s="417"/>
      <c r="I18" s="417"/>
      <c r="J18" s="417"/>
      <c r="K18" s="417"/>
      <c r="L18" s="417"/>
      <c r="M18" s="417"/>
      <c r="N18" s="417"/>
      <c r="O18" s="417"/>
      <c r="P18" s="417"/>
      <c r="Q18" s="417"/>
      <c r="R18" s="417"/>
      <c r="S18" s="417"/>
      <c r="T18" s="417"/>
      <c r="U18" s="417"/>
      <c r="V18" s="417"/>
      <c r="W18" s="417"/>
      <c r="X18" s="418"/>
      <c r="Z18" s="52" t="s">
        <v>295</v>
      </c>
    </row>
    <row r="19" spans="2:27" ht="35.1" customHeight="1">
      <c r="B19" s="432" t="s">
        <v>719</v>
      </c>
      <c r="C19" s="434" t="s">
        <v>720</v>
      </c>
      <c r="D19" s="435"/>
      <c r="E19" s="434" t="s">
        <v>721</v>
      </c>
      <c r="F19" s="435"/>
      <c r="G19" s="429" t="s">
        <v>722</v>
      </c>
      <c r="H19" s="430"/>
      <c r="I19" s="430"/>
      <c r="J19" s="430"/>
      <c r="K19" s="430"/>
      <c r="L19" s="430"/>
      <c r="M19" s="430"/>
      <c r="N19" s="430"/>
      <c r="O19" s="430"/>
      <c r="P19" s="430"/>
      <c r="Q19" s="430"/>
      <c r="R19" s="431"/>
      <c r="S19" s="434" t="s">
        <v>723</v>
      </c>
      <c r="T19" s="438"/>
      <c r="U19" s="438"/>
      <c r="V19" s="438"/>
      <c r="W19" s="438"/>
      <c r="X19" s="435"/>
    </row>
    <row r="20" spans="2:27" ht="28.5" customHeight="1">
      <c r="B20" s="433"/>
      <c r="C20" s="436"/>
      <c r="D20" s="437"/>
      <c r="E20" s="436"/>
      <c r="F20" s="437"/>
      <c r="G20" s="409" t="s">
        <v>724</v>
      </c>
      <c r="H20" s="410"/>
      <c r="I20" s="411"/>
      <c r="J20" s="409" t="s">
        <v>725</v>
      </c>
      <c r="K20" s="410"/>
      <c r="L20" s="411"/>
      <c r="M20" s="412" t="s">
        <v>726</v>
      </c>
      <c r="N20" s="413"/>
      <c r="O20" s="414"/>
      <c r="P20" s="412" t="s">
        <v>727</v>
      </c>
      <c r="Q20" s="413"/>
      <c r="R20" s="414"/>
      <c r="S20" s="436"/>
      <c r="T20" s="439"/>
      <c r="U20" s="439"/>
      <c r="V20" s="439"/>
      <c r="W20" s="439"/>
      <c r="X20" s="437"/>
    </row>
    <row r="21" spans="2:27" ht="73.349999999999994" customHeight="1">
      <c r="B21" s="125" t="s">
        <v>728</v>
      </c>
      <c r="C21" s="359" t="s">
        <v>729</v>
      </c>
      <c r="D21" s="361"/>
      <c r="E21" s="404">
        <v>1</v>
      </c>
      <c r="F21" s="405"/>
      <c r="G21" s="404">
        <v>1</v>
      </c>
      <c r="H21" s="360"/>
      <c r="I21" s="361"/>
      <c r="J21" s="421" t="s">
        <v>730</v>
      </c>
      <c r="K21" s="372"/>
      <c r="L21" s="373"/>
      <c r="M21" s="421" t="s">
        <v>731</v>
      </c>
      <c r="N21" s="372"/>
      <c r="O21" s="373"/>
      <c r="P21" s="359" t="s">
        <v>732</v>
      </c>
      <c r="Q21" s="360"/>
      <c r="R21" s="361"/>
      <c r="S21" s="359" t="s">
        <v>733</v>
      </c>
      <c r="T21" s="360"/>
      <c r="U21" s="360"/>
      <c r="V21" s="360"/>
      <c r="W21" s="360"/>
      <c r="X21" s="361"/>
    </row>
    <row r="22" spans="2:27" ht="25.15" customHeight="1">
      <c r="B22" s="422" t="s">
        <v>734</v>
      </c>
      <c r="C22" s="422"/>
      <c r="D22" s="422"/>
      <c r="E22" s="422"/>
      <c r="F22" s="422"/>
      <c r="G22" s="422"/>
      <c r="H22" s="422"/>
      <c r="I22" s="422"/>
      <c r="J22" s="422"/>
      <c r="K22" s="422"/>
      <c r="L22" s="422"/>
      <c r="M22" s="422"/>
      <c r="N22" s="422" t="s">
        <v>735</v>
      </c>
      <c r="O22" s="422"/>
      <c r="P22" s="422"/>
      <c r="Q22" s="422"/>
      <c r="R22" s="422"/>
      <c r="S22" s="422"/>
      <c r="T22" s="422"/>
      <c r="U22" s="422"/>
      <c r="V22" s="422"/>
      <c r="W22" s="422"/>
      <c r="X22" s="422"/>
    </row>
    <row r="23" spans="2:27" ht="45.75" customHeight="1">
      <c r="B23" s="368" t="s">
        <v>736</v>
      </c>
      <c r="C23" s="368"/>
      <c r="D23" s="368"/>
      <c r="E23" s="368"/>
      <c r="F23" s="368"/>
      <c r="G23" s="368"/>
      <c r="H23" s="368"/>
      <c r="I23" s="368"/>
      <c r="J23" s="368"/>
      <c r="K23" s="368"/>
      <c r="L23" s="368"/>
      <c r="M23" s="368"/>
      <c r="N23" s="368" t="s">
        <v>737</v>
      </c>
      <c r="O23" s="368"/>
      <c r="P23" s="368"/>
      <c r="Q23" s="368"/>
      <c r="R23" s="368"/>
      <c r="S23" s="368"/>
      <c r="T23" s="368"/>
      <c r="U23" s="368"/>
      <c r="V23" s="368"/>
      <c r="W23" s="368"/>
      <c r="X23" s="368"/>
      <c r="AA23" s="73"/>
    </row>
    <row r="24" spans="2:27" ht="19.350000000000001" customHeight="1">
      <c r="B24" s="416" t="s">
        <v>738</v>
      </c>
      <c r="C24" s="417"/>
      <c r="D24" s="417"/>
      <c r="E24" s="417"/>
      <c r="F24" s="417"/>
      <c r="G24" s="417"/>
      <c r="H24" s="417"/>
      <c r="I24" s="417"/>
      <c r="J24" s="417"/>
      <c r="K24" s="417"/>
      <c r="L24" s="417"/>
      <c r="M24" s="417"/>
      <c r="N24" s="417"/>
      <c r="O24" s="417"/>
      <c r="P24" s="417"/>
      <c r="Q24" s="417"/>
      <c r="R24" s="417"/>
      <c r="S24" s="417"/>
      <c r="T24" s="417"/>
      <c r="U24" s="417"/>
      <c r="V24" s="417"/>
      <c r="W24" s="417"/>
      <c r="X24" s="418"/>
    </row>
    <row r="25" spans="2:27" ht="19.350000000000001" customHeight="1">
      <c r="B25" s="419" t="s">
        <v>739</v>
      </c>
      <c r="C25" s="420"/>
      <c r="D25" s="409" t="s">
        <v>740</v>
      </c>
      <c r="E25" s="410"/>
      <c r="F25" s="410"/>
      <c r="G25" s="410"/>
      <c r="H25" s="411"/>
      <c r="I25" s="409" t="s">
        <v>741</v>
      </c>
      <c r="J25" s="410"/>
      <c r="K25" s="410"/>
      <c r="L25" s="410"/>
      <c r="M25" s="411"/>
      <c r="N25" s="409" t="s">
        <v>742</v>
      </c>
      <c r="O25" s="410"/>
      <c r="P25" s="410"/>
      <c r="Q25" s="410"/>
      <c r="R25" s="410"/>
      <c r="S25" s="411"/>
      <c r="T25" s="412" t="s">
        <v>743</v>
      </c>
      <c r="U25" s="413"/>
      <c r="V25" s="413"/>
      <c r="W25" s="413"/>
      <c r="X25" s="414"/>
    </row>
    <row r="26" spans="2:27" ht="19.350000000000001" customHeight="1">
      <c r="B26" s="415" t="s">
        <v>744</v>
      </c>
      <c r="C26" s="415"/>
      <c r="D26" s="406">
        <v>10</v>
      </c>
      <c r="E26" s="407"/>
      <c r="F26" s="407"/>
      <c r="G26" s="407"/>
      <c r="H26" s="408"/>
      <c r="I26" s="401">
        <v>12</v>
      </c>
      <c r="J26" s="402"/>
      <c r="K26" s="402"/>
      <c r="L26" s="402"/>
      <c r="M26" s="403"/>
      <c r="N26" s="401">
        <v>13</v>
      </c>
      <c r="O26" s="402"/>
      <c r="P26" s="402"/>
      <c r="Q26" s="402"/>
      <c r="R26" s="402"/>
      <c r="S26" s="403"/>
      <c r="T26" s="401"/>
      <c r="U26" s="402"/>
      <c r="V26" s="402"/>
      <c r="W26" s="402"/>
      <c r="X26" s="403"/>
      <c r="Z26" s="74"/>
      <c r="AA26" s="74"/>
    </row>
    <row r="27" spans="2:27" ht="19.350000000000001" customHeight="1">
      <c r="B27" s="415" t="s">
        <v>745</v>
      </c>
      <c r="C27" s="415"/>
      <c r="D27" s="406">
        <v>10</v>
      </c>
      <c r="E27" s="407"/>
      <c r="F27" s="407"/>
      <c r="G27" s="407"/>
      <c r="H27" s="408"/>
      <c r="I27" s="401">
        <v>12</v>
      </c>
      <c r="J27" s="402"/>
      <c r="K27" s="402"/>
      <c r="L27" s="402"/>
      <c r="M27" s="403"/>
      <c r="N27" s="401">
        <v>13</v>
      </c>
      <c r="O27" s="402"/>
      <c r="P27" s="402"/>
      <c r="Q27" s="402"/>
      <c r="R27" s="402"/>
      <c r="S27" s="403"/>
      <c r="T27" s="401"/>
      <c r="U27" s="402"/>
      <c r="V27" s="402"/>
      <c r="W27" s="402"/>
      <c r="X27" s="403"/>
      <c r="Y27" s="73"/>
    </row>
    <row r="28" spans="2:27" ht="19.899999999999999" customHeight="1">
      <c r="B28" s="428" t="s">
        <v>746</v>
      </c>
      <c r="C28" s="428"/>
      <c r="D28" s="428"/>
      <c r="E28" s="428"/>
      <c r="F28" s="428"/>
      <c r="G28" s="428"/>
      <c r="H28" s="428"/>
      <c r="I28" s="428"/>
      <c r="J28" s="428"/>
      <c r="K28" s="428"/>
      <c r="L28" s="428"/>
      <c r="M28" s="428"/>
      <c r="N28" s="428"/>
      <c r="O28" s="428"/>
      <c r="P28" s="428"/>
      <c r="Q28" s="428"/>
      <c r="R28" s="428"/>
      <c r="S28" s="428"/>
      <c r="T28" s="428"/>
      <c r="U28" s="428"/>
      <c r="V28" s="428"/>
      <c r="W28" s="428"/>
      <c r="X28" s="428"/>
    </row>
    <row r="29" spans="2:27" ht="19.899999999999999" customHeight="1">
      <c r="B29" s="121"/>
      <c r="C29" s="122"/>
      <c r="D29" s="122"/>
      <c r="E29" s="122"/>
      <c r="F29" s="122"/>
      <c r="G29" s="122"/>
      <c r="H29" s="122"/>
      <c r="I29" s="122"/>
      <c r="J29" s="122"/>
      <c r="K29" s="122"/>
      <c r="L29" s="122"/>
      <c r="M29" s="122"/>
      <c r="N29" s="122"/>
      <c r="O29" s="122"/>
      <c r="P29" s="122"/>
      <c r="Q29" s="122"/>
      <c r="R29" s="122"/>
      <c r="S29" s="122"/>
      <c r="T29" s="122"/>
      <c r="U29" s="122"/>
      <c r="V29" s="122"/>
      <c r="W29" s="122"/>
      <c r="X29" s="123"/>
    </row>
    <row r="30" spans="2:27" ht="25.5">
      <c r="B30" s="120" t="s">
        <v>747</v>
      </c>
      <c r="C30" s="126" t="s">
        <v>748</v>
      </c>
      <c r="D30" s="94" t="s">
        <v>749</v>
      </c>
      <c r="E30" s="94" t="s">
        <v>750</v>
      </c>
      <c r="H30" s="476"/>
      <c r="I30" s="476"/>
      <c r="J30" s="476"/>
      <c r="K30" s="476"/>
      <c r="L30" s="476"/>
      <c r="M30" s="476"/>
      <c r="N30" s="476"/>
      <c r="O30" s="476"/>
      <c r="P30" s="476"/>
      <c r="Q30" s="476"/>
      <c r="R30" s="476"/>
      <c r="S30" s="477"/>
      <c r="T30" s="477"/>
      <c r="U30" s="477"/>
      <c r="V30" s="477"/>
      <c r="W30" s="477"/>
      <c r="X30" s="478"/>
    </row>
    <row r="31" spans="2:27" ht="17.850000000000001" customHeight="1">
      <c r="B31" s="71" t="s">
        <v>27</v>
      </c>
      <c r="C31" s="70">
        <v>1</v>
      </c>
      <c r="D31" s="387">
        <f>$E$21</f>
        <v>1</v>
      </c>
      <c r="E31" s="387">
        <f>AVERAGE(C31:C34)</f>
        <v>1</v>
      </c>
      <c r="H31" s="479"/>
      <c r="I31" s="479"/>
      <c r="J31" s="476"/>
      <c r="K31" s="476"/>
      <c r="L31" s="60"/>
      <c r="M31" s="72"/>
      <c r="N31" s="479"/>
      <c r="O31" s="479"/>
      <c r="P31" s="479"/>
      <c r="Q31" s="479"/>
      <c r="R31" s="479"/>
      <c r="S31" s="480"/>
      <c r="T31" s="480"/>
      <c r="U31" s="480"/>
      <c r="V31" s="480"/>
      <c r="W31" s="480"/>
      <c r="X31" s="481"/>
    </row>
    <row r="32" spans="2:27" ht="17.850000000000001" customHeight="1">
      <c r="B32" s="71" t="s">
        <v>30</v>
      </c>
      <c r="C32" s="70">
        <v>1</v>
      </c>
      <c r="D32" s="388"/>
      <c r="E32" s="388"/>
      <c r="H32" s="476"/>
      <c r="I32" s="476"/>
      <c r="J32" s="476"/>
      <c r="K32" s="476"/>
      <c r="L32" s="56"/>
      <c r="M32" s="60"/>
      <c r="N32" s="476"/>
      <c r="O32" s="476"/>
      <c r="P32" s="476"/>
      <c r="Q32" s="476"/>
      <c r="R32" s="476"/>
      <c r="S32" s="480"/>
      <c r="T32" s="480"/>
      <c r="U32" s="480"/>
      <c r="V32" s="480"/>
      <c r="W32" s="480"/>
      <c r="X32" s="481"/>
    </row>
    <row r="33" spans="2:27" ht="17.850000000000001" customHeight="1">
      <c r="B33" s="71" t="s">
        <v>33</v>
      </c>
      <c r="C33" s="70">
        <v>1</v>
      </c>
      <c r="D33" s="388"/>
      <c r="E33" s="388"/>
      <c r="H33" s="476"/>
      <c r="I33" s="476"/>
      <c r="J33" s="476"/>
      <c r="K33" s="476"/>
      <c r="L33" s="56"/>
      <c r="M33" s="60"/>
      <c r="N33" s="476"/>
      <c r="O33" s="476"/>
      <c r="P33" s="476"/>
      <c r="Q33" s="476"/>
      <c r="R33" s="476"/>
      <c r="S33" s="480"/>
      <c r="T33" s="480"/>
      <c r="U33" s="480"/>
      <c r="V33" s="480"/>
      <c r="W33" s="480"/>
      <c r="X33" s="481"/>
    </row>
    <row r="34" spans="2:27" ht="17.850000000000001" customHeight="1">
      <c r="B34" s="71" t="s">
        <v>36</v>
      </c>
      <c r="C34" s="70"/>
      <c r="D34" s="389"/>
      <c r="E34" s="389"/>
      <c r="H34" s="476"/>
      <c r="I34" s="476"/>
      <c r="J34" s="476"/>
      <c r="K34" s="476"/>
      <c r="L34" s="56"/>
      <c r="M34" s="60"/>
      <c r="N34" s="476"/>
      <c r="O34" s="476"/>
      <c r="P34" s="476"/>
      <c r="Q34" s="476"/>
      <c r="R34" s="476"/>
      <c r="S34" s="480"/>
      <c r="T34" s="480"/>
      <c r="U34" s="480"/>
      <c r="V34" s="480"/>
      <c r="W34" s="480"/>
      <c r="X34" s="481"/>
    </row>
    <row r="35" spans="2:27" ht="29.45" customHeight="1">
      <c r="B35" s="390" t="s">
        <v>751</v>
      </c>
      <c r="C35" s="391"/>
      <c r="D35" s="391"/>
      <c r="E35" s="392"/>
      <c r="H35" s="476"/>
      <c r="I35" s="476"/>
      <c r="J35" s="476"/>
      <c r="K35" s="476"/>
      <c r="L35" s="56"/>
      <c r="M35" s="60"/>
      <c r="N35" s="476"/>
      <c r="O35" s="476"/>
      <c r="P35" s="476"/>
      <c r="Q35" s="476"/>
      <c r="R35" s="476"/>
      <c r="S35" s="480"/>
      <c r="T35" s="480"/>
      <c r="U35" s="480"/>
      <c r="V35" s="480"/>
      <c r="W35" s="480"/>
      <c r="X35" s="481"/>
    </row>
    <row r="36" spans="2:27" ht="17.850000000000001" customHeight="1">
      <c r="B36" s="69"/>
      <c r="C36" s="57"/>
      <c r="D36" s="68"/>
      <c r="E36" s="68"/>
      <c r="H36" s="476"/>
      <c r="I36" s="476"/>
      <c r="J36" s="476"/>
      <c r="K36" s="476"/>
      <c r="L36" s="56"/>
      <c r="M36" s="60"/>
      <c r="N36" s="476"/>
      <c r="O36" s="476"/>
      <c r="P36" s="476"/>
      <c r="Q36" s="476"/>
      <c r="R36" s="476"/>
      <c r="S36" s="480"/>
      <c r="T36" s="480"/>
      <c r="U36" s="480"/>
      <c r="V36" s="480"/>
      <c r="W36" s="480"/>
      <c r="X36" s="481"/>
    </row>
    <row r="37" spans="2:27" ht="17.850000000000001" customHeight="1">
      <c r="B37" s="69"/>
      <c r="C37" s="57"/>
      <c r="D37" s="68"/>
      <c r="E37" s="68"/>
      <c r="H37" s="476"/>
      <c r="I37" s="476"/>
      <c r="J37" s="476"/>
      <c r="K37" s="476"/>
      <c r="L37" s="56"/>
      <c r="M37" s="60"/>
      <c r="N37" s="476"/>
      <c r="O37" s="476"/>
      <c r="P37" s="476"/>
      <c r="Q37" s="476"/>
      <c r="R37" s="476"/>
      <c r="S37" s="480"/>
      <c r="T37" s="480"/>
      <c r="U37" s="480"/>
      <c r="V37" s="480"/>
      <c r="W37" s="480"/>
      <c r="X37" s="481"/>
    </row>
    <row r="38" spans="2:27" ht="17.850000000000001" customHeight="1">
      <c r="B38" s="69"/>
      <c r="C38" s="57"/>
      <c r="D38" s="68"/>
      <c r="E38" s="68"/>
      <c r="H38" s="476"/>
      <c r="I38" s="476"/>
      <c r="J38" s="476"/>
      <c r="K38" s="476"/>
      <c r="L38" s="56"/>
      <c r="M38" s="60"/>
      <c r="N38" s="476"/>
      <c r="O38" s="476"/>
      <c r="P38" s="476"/>
      <c r="Q38" s="476"/>
      <c r="R38" s="476"/>
      <c r="S38" s="480"/>
      <c r="T38" s="480"/>
      <c r="U38" s="480"/>
      <c r="V38" s="480"/>
      <c r="W38" s="480"/>
      <c r="X38" s="481"/>
    </row>
    <row r="39" spans="2:27" ht="17.850000000000001" customHeight="1">
      <c r="B39" s="69"/>
      <c r="C39" s="57"/>
      <c r="D39" s="68"/>
      <c r="E39" s="68"/>
      <c r="H39" s="476"/>
      <c r="I39" s="476"/>
      <c r="J39" s="476"/>
      <c r="K39" s="476"/>
      <c r="L39" s="56"/>
      <c r="M39" s="60"/>
      <c r="N39" s="476"/>
      <c r="O39" s="476"/>
      <c r="P39" s="476"/>
      <c r="Q39" s="476"/>
      <c r="R39" s="476"/>
      <c r="S39" s="480"/>
      <c r="T39" s="480"/>
      <c r="U39" s="480"/>
      <c r="V39" s="480"/>
      <c r="W39" s="480"/>
      <c r="X39" s="481"/>
    </row>
    <row r="40" spans="2:27" ht="17.850000000000001" customHeight="1">
      <c r="B40" s="69"/>
      <c r="C40" s="57"/>
      <c r="D40" s="68"/>
      <c r="E40" s="68"/>
      <c r="H40" s="476"/>
      <c r="I40" s="476"/>
      <c r="J40" s="476"/>
      <c r="K40" s="476"/>
      <c r="L40" s="56"/>
      <c r="M40" s="60"/>
      <c r="N40" s="476"/>
      <c r="O40" s="476"/>
      <c r="P40" s="476"/>
      <c r="Q40" s="476"/>
      <c r="R40" s="476"/>
      <c r="S40" s="480"/>
      <c r="T40" s="480"/>
      <c r="U40" s="480"/>
      <c r="V40" s="480"/>
      <c r="W40" s="480"/>
      <c r="X40" s="481"/>
    </row>
    <row r="41" spans="2:27" ht="17.850000000000001" customHeight="1">
      <c r="B41" s="69"/>
      <c r="C41" s="57"/>
      <c r="D41" s="68"/>
      <c r="E41" s="68"/>
      <c r="H41" s="476"/>
      <c r="I41" s="476"/>
      <c r="J41" s="476"/>
      <c r="K41" s="476"/>
      <c r="L41" s="56"/>
      <c r="M41" s="60"/>
      <c r="N41" s="476"/>
      <c r="O41" s="476"/>
      <c r="P41" s="476"/>
      <c r="Q41" s="476"/>
      <c r="R41" s="476"/>
      <c r="S41" s="480"/>
      <c r="T41" s="480"/>
      <c r="U41" s="480"/>
      <c r="V41" s="480"/>
      <c r="W41" s="480"/>
      <c r="X41" s="481"/>
    </row>
    <row r="42" spans="2:27" ht="17.45" customHeight="1">
      <c r="B42" s="69"/>
      <c r="C42" s="57"/>
      <c r="D42" s="68"/>
      <c r="E42" s="68"/>
      <c r="H42" s="476"/>
      <c r="I42" s="476"/>
      <c r="J42" s="476"/>
      <c r="K42" s="476"/>
      <c r="L42" s="56"/>
      <c r="M42" s="60"/>
      <c r="N42" s="476"/>
      <c r="O42" s="476"/>
      <c r="P42" s="476"/>
      <c r="Q42" s="476"/>
      <c r="R42" s="476"/>
      <c r="S42" s="477"/>
      <c r="T42" s="477"/>
      <c r="U42" s="477"/>
      <c r="V42" s="477"/>
      <c r="W42" s="477"/>
      <c r="X42" s="478"/>
    </row>
    <row r="43" spans="2:27" ht="17.45" customHeight="1">
      <c r="B43" s="67"/>
      <c r="C43" s="66"/>
      <c r="D43" s="65"/>
      <c r="E43" s="65"/>
      <c r="F43" s="63"/>
      <c r="G43" s="63"/>
      <c r="H43" s="63"/>
      <c r="I43" s="63"/>
      <c r="J43" s="63"/>
      <c r="K43" s="63"/>
      <c r="L43" s="64"/>
      <c r="M43" s="124"/>
      <c r="N43" s="63"/>
      <c r="O43" s="63"/>
      <c r="P43" s="63"/>
      <c r="Q43" s="63"/>
      <c r="R43" s="63"/>
      <c r="S43" s="63"/>
      <c r="T43" s="63"/>
      <c r="U43" s="63"/>
      <c r="V43" s="63"/>
      <c r="W43" s="63"/>
      <c r="X43" s="62"/>
    </row>
    <row r="44" spans="2:27" ht="15.75" customHeight="1">
      <c r="B44" s="380" t="s">
        <v>752</v>
      </c>
      <c r="C44" s="380"/>
      <c r="D44" s="380"/>
      <c r="E44" s="380"/>
      <c r="F44" s="380"/>
      <c r="G44" s="380"/>
      <c r="H44" s="380"/>
      <c r="I44" s="380"/>
      <c r="J44" s="380"/>
      <c r="K44" s="380"/>
      <c r="L44" s="380"/>
      <c r="M44" s="380"/>
      <c r="N44" s="380"/>
      <c r="O44" s="380"/>
      <c r="P44" s="380"/>
      <c r="Q44" s="380"/>
      <c r="R44" s="380"/>
      <c r="S44" s="380"/>
      <c r="T44" s="380"/>
      <c r="U44" s="380"/>
      <c r="V44" s="380"/>
      <c r="W44" s="380"/>
      <c r="X44" s="380"/>
      <c r="Z44" s="61"/>
    </row>
    <row r="45" spans="2:27" ht="409.6" customHeight="1">
      <c r="B45" s="381" t="s">
        <v>753</v>
      </c>
      <c r="C45" s="382"/>
      <c r="D45" s="382"/>
      <c r="E45" s="382"/>
      <c r="F45" s="382"/>
      <c r="G45" s="382"/>
      <c r="H45" s="382"/>
      <c r="I45" s="382"/>
      <c r="J45" s="382"/>
      <c r="K45" s="382"/>
      <c r="L45" s="382"/>
      <c r="M45" s="382"/>
      <c r="N45" s="382"/>
      <c r="O45" s="382"/>
      <c r="P45" s="382"/>
      <c r="Q45" s="382"/>
      <c r="R45" s="382"/>
      <c r="S45" s="382"/>
      <c r="T45" s="382"/>
      <c r="U45" s="382"/>
      <c r="V45" s="382"/>
      <c r="W45" s="382"/>
      <c r="X45" s="383"/>
      <c r="Y45" s="60"/>
      <c r="Z45" s="60"/>
      <c r="AA45" s="60"/>
    </row>
    <row r="46" spans="2:27" ht="216" customHeight="1">
      <c r="B46" s="384"/>
      <c r="C46" s="385"/>
      <c r="D46" s="385"/>
      <c r="E46" s="385"/>
      <c r="F46" s="385"/>
      <c r="G46" s="385"/>
      <c r="H46" s="385"/>
      <c r="I46" s="385"/>
      <c r="J46" s="385"/>
      <c r="K46" s="385"/>
      <c r="L46" s="385"/>
      <c r="M46" s="385"/>
      <c r="N46" s="385"/>
      <c r="O46" s="385"/>
      <c r="P46" s="385"/>
      <c r="Q46" s="385"/>
      <c r="R46" s="385"/>
      <c r="S46" s="385"/>
      <c r="T46" s="385"/>
      <c r="U46" s="385"/>
      <c r="V46" s="385"/>
      <c r="W46" s="385"/>
      <c r="X46" s="386"/>
      <c r="Y46" s="60"/>
      <c r="Z46" s="60"/>
      <c r="AA46" s="60"/>
    </row>
    <row r="47" spans="2:27" ht="18" customHeight="1">
      <c r="B47" s="449" t="s">
        <v>754</v>
      </c>
      <c r="C47" s="449"/>
      <c r="D47" s="449"/>
      <c r="E47" s="449"/>
      <c r="F47" s="449"/>
      <c r="G47" s="449"/>
      <c r="H47" s="449"/>
      <c r="I47" s="449"/>
      <c r="J47" s="449"/>
      <c r="K47" s="449"/>
      <c r="L47" s="449"/>
      <c r="M47" s="449"/>
      <c r="N47" s="449"/>
      <c r="O47" s="449"/>
      <c r="P47" s="449"/>
      <c r="Q47" s="449"/>
      <c r="R47" s="449"/>
      <c r="S47" s="449"/>
      <c r="T47" s="449"/>
      <c r="U47" s="449"/>
      <c r="V47" s="449"/>
      <c r="W47" s="449"/>
      <c r="X47" s="449"/>
      <c r="Y47" s="58"/>
      <c r="Z47" s="57"/>
      <c r="AA47" s="56"/>
    </row>
    <row r="48" spans="2:27" ht="32.25" customHeight="1">
      <c r="B48" s="377" t="s">
        <v>73</v>
      </c>
      <c r="C48" s="378"/>
      <c r="D48" s="378"/>
      <c r="E48" s="378"/>
      <c r="F48" s="378"/>
      <c r="G48" s="378"/>
      <c r="H48" s="378"/>
      <c r="I48" s="378"/>
      <c r="J48" s="378"/>
      <c r="K48" s="378"/>
      <c r="L48" s="378"/>
      <c r="M48" s="378"/>
      <c r="N48" s="378"/>
      <c r="O48" s="378"/>
      <c r="P48" s="378"/>
      <c r="Q48" s="378"/>
      <c r="R48" s="378"/>
      <c r="S48" s="378"/>
      <c r="T48" s="378"/>
      <c r="U48" s="378"/>
      <c r="V48" s="378"/>
      <c r="W48" s="378"/>
      <c r="X48" s="379"/>
      <c r="Y48" s="58"/>
      <c r="Z48" s="57"/>
      <c r="AA48" s="56"/>
    </row>
    <row r="49" spans="2:27" ht="16.149999999999999" customHeight="1">
      <c r="B49" s="449" t="s">
        <v>755</v>
      </c>
      <c r="C49" s="449"/>
      <c r="D49" s="449"/>
      <c r="E49" s="449"/>
      <c r="F49" s="449"/>
      <c r="G49" s="449"/>
      <c r="H49" s="449"/>
      <c r="I49" s="449"/>
      <c r="J49" s="449"/>
      <c r="K49" s="449"/>
      <c r="L49" s="449"/>
      <c r="M49" s="449"/>
      <c r="N49" s="449"/>
      <c r="O49" s="449"/>
      <c r="P49" s="449"/>
      <c r="Q49" s="449"/>
      <c r="R49" s="449"/>
      <c r="S49" s="449"/>
      <c r="T49" s="449"/>
      <c r="U49" s="449"/>
      <c r="V49" s="449"/>
      <c r="W49" s="449"/>
      <c r="X49" s="449"/>
      <c r="Y49" s="58"/>
      <c r="Z49" s="57"/>
      <c r="AA49" s="56"/>
    </row>
    <row r="50" spans="2:27" ht="15.6" customHeight="1">
      <c r="B50" s="59" t="s">
        <v>3</v>
      </c>
      <c r="C50" s="375" t="s">
        <v>756</v>
      </c>
      <c r="D50" s="376"/>
      <c r="E50" s="374" t="s">
        <v>757</v>
      </c>
      <c r="F50" s="375"/>
      <c r="G50" s="375"/>
      <c r="H50" s="375"/>
      <c r="I50" s="375"/>
      <c r="J50" s="375"/>
      <c r="K50" s="376"/>
      <c r="L50" s="374" t="s">
        <v>758</v>
      </c>
      <c r="M50" s="375"/>
      <c r="N50" s="375"/>
      <c r="O50" s="375"/>
      <c r="P50" s="375"/>
      <c r="Q50" s="375"/>
      <c r="R50" s="375"/>
      <c r="S50" s="376"/>
      <c r="T50" s="374" t="s">
        <v>759</v>
      </c>
      <c r="U50" s="375"/>
      <c r="V50" s="375"/>
      <c r="W50" s="375"/>
      <c r="X50" s="376"/>
      <c r="Y50" s="58"/>
      <c r="Z50" s="57"/>
      <c r="AA50" s="56"/>
    </row>
    <row r="51" spans="2:27" ht="15" customHeight="1">
      <c r="B51" s="119">
        <v>1</v>
      </c>
      <c r="C51" s="367">
        <v>44575</v>
      </c>
      <c r="D51" s="368"/>
      <c r="E51" s="368" t="s">
        <v>760</v>
      </c>
      <c r="F51" s="368"/>
      <c r="G51" s="368"/>
      <c r="H51" s="368"/>
      <c r="I51" s="368"/>
      <c r="J51" s="368"/>
      <c r="K51" s="368"/>
      <c r="L51" s="368" t="s">
        <v>761</v>
      </c>
      <c r="M51" s="368"/>
      <c r="N51" s="368"/>
      <c r="O51" s="368"/>
      <c r="P51" s="368"/>
      <c r="Q51" s="368"/>
      <c r="R51" s="368"/>
      <c r="S51" s="368"/>
      <c r="T51" s="367">
        <v>44575</v>
      </c>
      <c r="U51" s="368"/>
      <c r="V51" s="368"/>
      <c r="W51" s="368"/>
      <c r="X51" s="368"/>
      <c r="Y51" s="58"/>
      <c r="Z51" s="57"/>
      <c r="AA51" s="56"/>
    </row>
    <row r="52" spans="2:27" ht="15" customHeight="1">
      <c r="B52" s="119">
        <v>2</v>
      </c>
      <c r="C52" s="369">
        <v>44750</v>
      </c>
      <c r="D52" s="370"/>
      <c r="E52" s="371" t="s">
        <v>762</v>
      </c>
      <c r="F52" s="372"/>
      <c r="G52" s="372"/>
      <c r="H52" s="372"/>
      <c r="I52" s="372"/>
      <c r="J52" s="372"/>
      <c r="K52" s="373"/>
      <c r="L52" s="371" t="s">
        <v>763</v>
      </c>
      <c r="M52" s="372"/>
      <c r="N52" s="372"/>
      <c r="O52" s="372"/>
      <c r="P52" s="372"/>
      <c r="Q52" s="372"/>
      <c r="R52" s="372"/>
      <c r="S52" s="373"/>
      <c r="T52" s="367">
        <v>44783</v>
      </c>
      <c r="U52" s="368"/>
      <c r="V52" s="368"/>
      <c r="W52" s="368"/>
      <c r="X52" s="368"/>
      <c r="Y52" s="58"/>
      <c r="Z52" s="57"/>
      <c r="AA52" s="56"/>
    </row>
    <row r="53" spans="2:27" ht="15" customHeight="1">
      <c r="B53" s="119"/>
      <c r="C53" s="368"/>
      <c r="D53" s="368"/>
      <c r="E53" s="368"/>
      <c r="F53" s="368"/>
      <c r="G53" s="368"/>
      <c r="H53" s="368"/>
      <c r="I53" s="368"/>
      <c r="J53" s="368"/>
      <c r="K53" s="368"/>
      <c r="L53" s="368"/>
      <c r="M53" s="368"/>
      <c r="N53" s="368"/>
      <c r="O53" s="368"/>
      <c r="P53" s="368"/>
      <c r="Q53" s="368"/>
      <c r="R53" s="368"/>
      <c r="S53" s="368"/>
      <c r="T53" s="368"/>
      <c r="U53" s="368"/>
      <c r="V53" s="368"/>
      <c r="W53" s="368"/>
      <c r="X53" s="368"/>
      <c r="Y53" s="58"/>
      <c r="Z53" s="57"/>
      <c r="AA53" s="56"/>
    </row>
    <row r="54" spans="2:27" ht="15" customHeight="1">
      <c r="B54" s="119"/>
      <c r="C54" s="368"/>
      <c r="D54" s="368"/>
      <c r="E54" s="368"/>
      <c r="F54" s="368"/>
      <c r="G54" s="368"/>
      <c r="H54" s="368"/>
      <c r="I54" s="368"/>
      <c r="J54" s="368"/>
      <c r="K54" s="368"/>
      <c r="L54" s="368"/>
      <c r="M54" s="368"/>
      <c r="N54" s="368"/>
      <c r="O54" s="368"/>
      <c r="P54" s="368"/>
      <c r="Q54" s="368"/>
      <c r="R54" s="368"/>
      <c r="S54" s="368"/>
      <c r="T54" s="368"/>
      <c r="U54" s="368"/>
      <c r="V54" s="368"/>
      <c r="W54" s="368"/>
      <c r="X54" s="368"/>
      <c r="Y54" s="58"/>
      <c r="Z54" s="57"/>
      <c r="AA54" s="56"/>
    </row>
    <row r="55" spans="2:27" ht="15" customHeight="1">
      <c r="B55" s="119"/>
      <c r="C55" s="368"/>
      <c r="D55" s="368"/>
      <c r="E55" s="368"/>
      <c r="F55" s="368"/>
      <c r="G55" s="368"/>
      <c r="H55" s="368"/>
      <c r="I55" s="368"/>
      <c r="J55" s="368"/>
      <c r="K55" s="368"/>
      <c r="L55" s="368"/>
      <c r="M55" s="368"/>
      <c r="N55" s="368"/>
      <c r="O55" s="368"/>
      <c r="P55" s="368"/>
      <c r="Q55" s="368"/>
      <c r="R55" s="368"/>
      <c r="S55" s="368"/>
      <c r="T55" s="368"/>
      <c r="U55" s="368"/>
      <c r="V55" s="368"/>
      <c r="W55" s="368"/>
      <c r="X55" s="368"/>
      <c r="Y55" s="58"/>
      <c r="Z55" s="57"/>
      <c r="AA55" s="56"/>
    </row>
    <row r="56" spans="2:27" ht="15.6" customHeight="1">
      <c r="B56" s="364" t="s">
        <v>764</v>
      </c>
      <c r="C56" s="365"/>
      <c r="D56" s="365"/>
      <c r="E56" s="365"/>
      <c r="F56" s="365"/>
      <c r="G56" s="365"/>
      <c r="H56" s="365"/>
      <c r="I56" s="365"/>
      <c r="J56" s="365"/>
      <c r="K56" s="365"/>
      <c r="L56" s="365"/>
      <c r="M56" s="365"/>
      <c r="N56" s="365"/>
      <c r="O56" s="365"/>
      <c r="P56" s="365"/>
      <c r="Q56" s="365"/>
      <c r="R56" s="365"/>
      <c r="S56" s="365"/>
      <c r="T56" s="365"/>
      <c r="U56" s="365"/>
      <c r="V56" s="365"/>
      <c r="W56" s="365"/>
      <c r="X56" s="366"/>
      <c r="Y56" s="58"/>
      <c r="Z56" s="57"/>
      <c r="AA56" s="56"/>
    </row>
    <row r="57" spans="2:27" ht="26.85" customHeight="1">
      <c r="B57" s="55" t="s">
        <v>765</v>
      </c>
      <c r="C57" s="359" t="s">
        <v>766</v>
      </c>
      <c r="D57" s="360"/>
      <c r="E57" s="360"/>
      <c r="F57" s="360"/>
      <c r="G57" s="360"/>
      <c r="H57" s="360"/>
      <c r="I57" s="360"/>
      <c r="J57" s="360"/>
      <c r="K57" s="360"/>
      <c r="L57" s="360"/>
      <c r="M57" s="361"/>
      <c r="N57" s="362" t="s">
        <v>767</v>
      </c>
      <c r="O57" s="363"/>
      <c r="P57" s="359" t="s">
        <v>768</v>
      </c>
      <c r="Q57" s="360"/>
      <c r="R57" s="360"/>
      <c r="S57" s="360"/>
      <c r="T57" s="360"/>
      <c r="U57" s="360"/>
      <c r="V57" s="360"/>
      <c r="W57" s="360"/>
      <c r="X57" s="361"/>
    </row>
    <row r="58" spans="2:27" ht="26.85" customHeight="1">
      <c r="B58" s="55" t="s">
        <v>769</v>
      </c>
      <c r="C58" s="359" t="s">
        <v>770</v>
      </c>
      <c r="D58" s="360"/>
      <c r="E58" s="360"/>
      <c r="F58" s="360"/>
      <c r="G58" s="360"/>
      <c r="H58" s="360"/>
      <c r="I58" s="360"/>
      <c r="J58" s="360"/>
      <c r="K58" s="360"/>
      <c r="L58" s="360"/>
      <c r="M58" s="361"/>
      <c r="N58" s="362" t="s">
        <v>767</v>
      </c>
      <c r="O58" s="363"/>
      <c r="P58" s="359" t="s">
        <v>771</v>
      </c>
      <c r="Q58" s="360"/>
      <c r="R58" s="360"/>
      <c r="S58" s="360"/>
      <c r="T58" s="360"/>
      <c r="U58" s="360"/>
      <c r="V58" s="360"/>
      <c r="W58" s="360"/>
      <c r="X58" s="361"/>
    </row>
    <row r="59" spans="2:27" ht="24.6" customHeight="1">
      <c r="B59" s="55" t="s">
        <v>772</v>
      </c>
      <c r="C59" s="359" t="s">
        <v>770</v>
      </c>
      <c r="D59" s="360"/>
      <c r="E59" s="360"/>
      <c r="F59" s="360"/>
      <c r="G59" s="360"/>
      <c r="H59" s="360"/>
      <c r="I59" s="360"/>
      <c r="J59" s="360"/>
      <c r="K59" s="360"/>
      <c r="L59" s="360"/>
      <c r="M59" s="361"/>
      <c r="N59" s="362" t="s">
        <v>767</v>
      </c>
      <c r="O59" s="363"/>
      <c r="P59" s="359" t="s">
        <v>771</v>
      </c>
      <c r="Q59" s="360"/>
      <c r="R59" s="360"/>
      <c r="S59" s="360"/>
      <c r="T59" s="360"/>
      <c r="U59" s="360"/>
      <c r="V59" s="360"/>
      <c r="W59" s="360"/>
      <c r="X59" s="361"/>
    </row>
    <row r="60" spans="2:27" ht="18" customHeight="1">
      <c r="B60" s="364" t="s">
        <v>773</v>
      </c>
      <c r="C60" s="365"/>
      <c r="D60" s="365"/>
      <c r="E60" s="365"/>
      <c r="F60" s="365"/>
      <c r="G60" s="365"/>
      <c r="H60" s="365"/>
      <c r="I60" s="365"/>
      <c r="J60" s="365"/>
      <c r="K60" s="365"/>
      <c r="L60" s="365"/>
      <c r="M60" s="365"/>
      <c r="N60" s="365"/>
      <c r="O60" s="365"/>
      <c r="P60" s="365"/>
      <c r="Q60" s="365"/>
      <c r="R60" s="365"/>
      <c r="S60" s="365"/>
      <c r="T60" s="365"/>
      <c r="U60" s="365"/>
      <c r="V60" s="365"/>
      <c r="W60" s="365"/>
      <c r="X60" s="366"/>
    </row>
    <row r="61" spans="2:27" ht="24.6" customHeight="1">
      <c r="B61" s="55" t="s">
        <v>774</v>
      </c>
      <c r="C61" s="359" t="s">
        <v>775</v>
      </c>
      <c r="D61" s="360"/>
      <c r="E61" s="360"/>
      <c r="F61" s="360"/>
      <c r="G61" s="360"/>
      <c r="H61" s="360"/>
      <c r="I61" s="360"/>
      <c r="J61" s="360"/>
      <c r="K61" s="360"/>
      <c r="L61" s="360"/>
      <c r="M61" s="361"/>
      <c r="N61" s="362" t="s">
        <v>767</v>
      </c>
      <c r="O61" s="363"/>
      <c r="P61" s="359" t="s">
        <v>776</v>
      </c>
      <c r="Q61" s="360"/>
      <c r="R61" s="360"/>
      <c r="S61" s="360"/>
      <c r="T61" s="360"/>
      <c r="U61" s="360"/>
      <c r="V61" s="360"/>
      <c r="W61" s="360"/>
      <c r="X61" s="361"/>
    </row>
    <row r="62" spans="2:27" ht="27.75" customHeight="1">
      <c r="B62" s="55" t="s">
        <v>777</v>
      </c>
      <c r="C62" s="359" t="s">
        <v>778</v>
      </c>
      <c r="D62" s="360"/>
      <c r="E62" s="360"/>
      <c r="F62" s="360"/>
      <c r="G62" s="360"/>
      <c r="H62" s="360"/>
      <c r="I62" s="360"/>
      <c r="J62" s="360"/>
      <c r="K62" s="360"/>
      <c r="L62" s="360"/>
      <c r="M62" s="361"/>
      <c r="N62" s="362" t="s">
        <v>767</v>
      </c>
      <c r="O62" s="363"/>
      <c r="P62" s="359" t="s">
        <v>776</v>
      </c>
      <c r="Q62" s="360"/>
      <c r="R62" s="360"/>
      <c r="S62" s="360"/>
      <c r="T62" s="360"/>
      <c r="U62" s="360"/>
      <c r="V62" s="360"/>
      <c r="W62" s="360"/>
      <c r="X62" s="361"/>
    </row>
  </sheetData>
  <sheetProtection selectLockedCells="1" selectUnlockedCells="1"/>
  <mergeCells count="186">
    <mergeCell ref="B60:X60"/>
    <mergeCell ref="C61:M61"/>
    <mergeCell ref="N61:O61"/>
    <mergeCell ref="P61:X61"/>
    <mergeCell ref="C62:M62"/>
    <mergeCell ref="N62:O62"/>
    <mergeCell ref="P62:X62"/>
    <mergeCell ref="C58:M58"/>
    <mergeCell ref="N58:O58"/>
    <mergeCell ref="P58:X58"/>
    <mergeCell ref="C59:M59"/>
    <mergeCell ref="N59:O59"/>
    <mergeCell ref="P59:X59"/>
    <mergeCell ref="C55:D55"/>
    <mergeCell ref="E55:K55"/>
    <mergeCell ref="L55:S55"/>
    <mergeCell ref="T55:X55"/>
    <mergeCell ref="B56:X56"/>
    <mergeCell ref="C57:M57"/>
    <mergeCell ref="N57:O57"/>
    <mergeCell ref="P57:X57"/>
    <mergeCell ref="C53:D53"/>
    <mergeCell ref="E53:K53"/>
    <mergeCell ref="L53:S53"/>
    <mergeCell ref="T53:X53"/>
    <mergeCell ref="C54:D54"/>
    <mergeCell ref="E54:K54"/>
    <mergeCell ref="L54:S54"/>
    <mergeCell ref="T54:X54"/>
    <mergeCell ref="C51:D51"/>
    <mergeCell ref="E51:K51"/>
    <mergeCell ref="L51:S51"/>
    <mergeCell ref="T51:X51"/>
    <mergeCell ref="C52:D52"/>
    <mergeCell ref="E52:K52"/>
    <mergeCell ref="L52:S52"/>
    <mergeCell ref="T52:X52"/>
    <mergeCell ref="B47:X47"/>
    <mergeCell ref="B48:X48"/>
    <mergeCell ref="B49:X49"/>
    <mergeCell ref="C50:D50"/>
    <mergeCell ref="E50:K50"/>
    <mergeCell ref="L50:S50"/>
    <mergeCell ref="T50:X50"/>
    <mergeCell ref="H42:I42"/>
    <mergeCell ref="J42:K42"/>
    <mergeCell ref="N42:O42"/>
    <mergeCell ref="P42:R42"/>
    <mergeCell ref="B44:X44"/>
    <mergeCell ref="B45:X46"/>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N39:O39"/>
    <mergeCell ref="P39:R39"/>
    <mergeCell ref="H36:I36"/>
    <mergeCell ref="J36:K36"/>
    <mergeCell ref="N36:O36"/>
    <mergeCell ref="P36:R36"/>
    <mergeCell ref="H37:I37"/>
    <mergeCell ref="J37:K37"/>
    <mergeCell ref="N37:O37"/>
    <mergeCell ref="P37:R37"/>
    <mergeCell ref="H34:I34"/>
    <mergeCell ref="J34:K34"/>
    <mergeCell ref="N34:O34"/>
    <mergeCell ref="P34:R34"/>
    <mergeCell ref="B35:E35"/>
    <mergeCell ref="H35:I35"/>
    <mergeCell ref="J35:K35"/>
    <mergeCell ref="N35:O35"/>
    <mergeCell ref="P35:R35"/>
    <mergeCell ref="J32:K32"/>
    <mergeCell ref="N32:O32"/>
    <mergeCell ref="P32:R32"/>
    <mergeCell ref="H33:I33"/>
    <mergeCell ref="J33:K33"/>
    <mergeCell ref="N33:O33"/>
    <mergeCell ref="P33:R33"/>
    <mergeCell ref="H30:I31"/>
    <mergeCell ref="J30:M30"/>
    <mergeCell ref="N30:O31"/>
    <mergeCell ref="P30:R31"/>
    <mergeCell ref="S30:X30"/>
    <mergeCell ref="D31:D34"/>
    <mergeCell ref="E31:E34"/>
    <mergeCell ref="J31:K31"/>
    <mergeCell ref="S31:X42"/>
    <mergeCell ref="H32:I32"/>
    <mergeCell ref="B27:C27"/>
    <mergeCell ref="D27:H27"/>
    <mergeCell ref="I27:M27"/>
    <mergeCell ref="N27:S27"/>
    <mergeCell ref="T27:X27"/>
    <mergeCell ref="B28:X28"/>
    <mergeCell ref="B25:C25"/>
    <mergeCell ref="D25:H25"/>
    <mergeCell ref="I25:M25"/>
    <mergeCell ref="N25:S25"/>
    <mergeCell ref="T25:X25"/>
    <mergeCell ref="B26:C26"/>
    <mergeCell ref="D26:H26"/>
    <mergeCell ref="I26:M26"/>
    <mergeCell ref="N26:S26"/>
    <mergeCell ref="T26:X26"/>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37" firstPageNumber="0" pageOrder="overThenDown"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18D8A-7BBB-47B5-AAFF-B5E43F9D0D47}">
  <sheetPr>
    <pageSetUpPr fitToPage="1"/>
  </sheetPr>
  <dimension ref="B1:AC61"/>
  <sheetViews>
    <sheetView showGridLines="0" view="pageBreakPreview" zoomScale="85" zoomScaleNormal="100" zoomScaleSheetLayoutView="85" workbookViewId="0">
      <selection activeCell="B45" sqref="B45:X45"/>
    </sheetView>
  </sheetViews>
  <sheetFormatPr baseColWidth="10" defaultColWidth="5.140625" defaultRowHeight="13.7" customHeight="1"/>
  <cols>
    <col min="1" max="1" width="5.140625" style="52"/>
    <col min="2" max="2" width="12.42578125" style="52" bestFit="1" customWidth="1"/>
    <col min="3" max="3" width="11.5703125" style="52" customWidth="1"/>
    <col min="4" max="4" width="12.5703125" style="54" customWidth="1"/>
    <col min="5" max="5" width="9.140625" style="54" customWidth="1"/>
    <col min="6" max="12" width="7.42578125" style="52" customWidth="1"/>
    <col min="13" max="13" width="11.85546875" style="52" customWidth="1"/>
    <col min="14" max="23" width="7.42578125" style="52" customWidth="1"/>
    <col min="24" max="24" width="10.42578125" style="52" customWidth="1"/>
    <col min="25" max="25" width="41.140625" style="52" customWidth="1"/>
    <col min="26" max="26" width="11.5703125" style="52" customWidth="1"/>
    <col min="27" max="27" width="29.42578125" style="52" customWidth="1"/>
    <col min="28" max="28" width="16.42578125" style="53" customWidth="1"/>
    <col min="29" max="29" width="5.140625" style="53"/>
    <col min="30" max="16384" width="5.140625" style="52"/>
  </cols>
  <sheetData>
    <row r="1" spans="2:27" ht="15.6" customHeight="1">
      <c r="B1" s="422"/>
      <c r="C1" s="422"/>
      <c r="D1" s="422" t="s">
        <v>0</v>
      </c>
      <c r="E1" s="422"/>
      <c r="F1" s="422"/>
      <c r="G1" s="422"/>
      <c r="H1" s="422"/>
      <c r="I1" s="422"/>
      <c r="J1" s="422"/>
      <c r="K1" s="422"/>
      <c r="L1" s="422"/>
      <c r="M1" s="422"/>
      <c r="N1" s="422"/>
      <c r="O1" s="422"/>
      <c r="P1" s="422"/>
      <c r="Q1" s="422"/>
      <c r="R1" s="422"/>
      <c r="S1" s="440" t="s">
        <v>1</v>
      </c>
      <c r="T1" s="440"/>
      <c r="U1" s="440"/>
      <c r="V1" s="440" t="s">
        <v>681</v>
      </c>
      <c r="W1" s="440"/>
      <c r="X1" s="440"/>
    </row>
    <row r="2" spans="2:27" ht="12.75">
      <c r="B2" s="422"/>
      <c r="C2" s="422"/>
      <c r="D2" s="422"/>
      <c r="E2" s="422"/>
      <c r="F2" s="422"/>
      <c r="G2" s="422"/>
      <c r="H2" s="422"/>
      <c r="I2" s="422"/>
      <c r="J2" s="422"/>
      <c r="K2" s="422"/>
      <c r="L2" s="422"/>
      <c r="M2" s="422"/>
      <c r="N2" s="422"/>
      <c r="O2" s="422"/>
      <c r="P2" s="422"/>
      <c r="Q2" s="422"/>
      <c r="R2" s="422"/>
      <c r="S2" s="440" t="s">
        <v>3</v>
      </c>
      <c r="T2" s="440"/>
      <c r="U2" s="440"/>
      <c r="V2" s="441" t="s">
        <v>682</v>
      </c>
      <c r="W2" s="441"/>
      <c r="X2" s="441"/>
    </row>
    <row r="3" spans="2:27" ht="12.75">
      <c r="B3" s="422"/>
      <c r="C3" s="422"/>
      <c r="D3" s="422" t="s">
        <v>683</v>
      </c>
      <c r="E3" s="422"/>
      <c r="F3" s="422"/>
      <c r="G3" s="422"/>
      <c r="H3" s="422"/>
      <c r="I3" s="422"/>
      <c r="J3" s="422"/>
      <c r="K3" s="422"/>
      <c r="L3" s="422"/>
      <c r="M3" s="422"/>
      <c r="N3" s="422"/>
      <c r="O3" s="422"/>
      <c r="P3" s="422"/>
      <c r="Q3" s="422"/>
      <c r="R3" s="422"/>
      <c r="S3" s="440" t="s">
        <v>5</v>
      </c>
      <c r="T3" s="440"/>
      <c r="U3" s="440"/>
      <c r="V3" s="440" t="s">
        <v>6</v>
      </c>
      <c r="W3" s="440"/>
      <c r="X3" s="440"/>
    </row>
    <row r="4" spans="2:27" ht="15.6" customHeight="1">
      <c r="B4" s="422"/>
      <c r="C4" s="422"/>
      <c r="D4" s="422"/>
      <c r="E4" s="422"/>
      <c r="F4" s="422"/>
      <c r="G4" s="422"/>
      <c r="H4" s="422"/>
      <c r="I4" s="422"/>
      <c r="J4" s="422"/>
      <c r="K4" s="422"/>
      <c r="L4" s="422"/>
      <c r="M4" s="422"/>
      <c r="N4" s="422"/>
      <c r="O4" s="422"/>
      <c r="P4" s="422"/>
      <c r="Q4" s="422"/>
      <c r="R4" s="422"/>
      <c r="S4" s="440" t="s">
        <v>684</v>
      </c>
      <c r="T4" s="440"/>
      <c r="U4" s="440"/>
      <c r="V4" s="442">
        <v>44725</v>
      </c>
      <c r="W4" s="422"/>
      <c r="X4" s="422"/>
    </row>
    <row r="5" spans="2:27" ht="9" customHeight="1">
      <c r="B5" s="409"/>
      <c r="C5" s="410"/>
      <c r="D5" s="410"/>
      <c r="E5" s="410"/>
      <c r="F5" s="410"/>
      <c r="G5" s="410"/>
      <c r="H5" s="410"/>
      <c r="I5" s="410"/>
      <c r="J5" s="410"/>
      <c r="K5" s="410"/>
      <c r="L5" s="410"/>
      <c r="M5" s="410"/>
      <c r="N5" s="410"/>
      <c r="O5" s="410"/>
      <c r="P5" s="410"/>
      <c r="Q5" s="410"/>
      <c r="R5" s="410"/>
      <c r="S5" s="410"/>
      <c r="T5" s="410"/>
      <c r="U5" s="410"/>
      <c r="V5" s="410"/>
      <c r="W5" s="410"/>
      <c r="X5" s="411"/>
    </row>
    <row r="6" spans="2:27" ht="18.75" customHeight="1">
      <c r="B6" s="416" t="s">
        <v>685</v>
      </c>
      <c r="C6" s="417"/>
      <c r="D6" s="417"/>
      <c r="E6" s="417"/>
      <c r="F6" s="417"/>
      <c r="G6" s="417"/>
      <c r="H6" s="417"/>
      <c r="I6" s="417"/>
      <c r="J6" s="417"/>
      <c r="K6" s="417"/>
      <c r="L6" s="417"/>
      <c r="M6" s="417"/>
      <c r="N6" s="417"/>
      <c r="O6" s="417"/>
      <c r="P6" s="417"/>
      <c r="Q6" s="417"/>
      <c r="R6" s="417"/>
      <c r="S6" s="417"/>
      <c r="T6" s="417"/>
      <c r="U6" s="417"/>
      <c r="V6" s="417"/>
      <c r="W6" s="417"/>
      <c r="X6" s="418"/>
    </row>
    <row r="7" spans="2:27" ht="17.100000000000001" customHeight="1">
      <c r="B7" s="409" t="s">
        <v>686</v>
      </c>
      <c r="C7" s="410"/>
      <c r="D7" s="410"/>
      <c r="E7" s="410"/>
      <c r="F7" s="410"/>
      <c r="G7" s="410"/>
      <c r="H7" s="411"/>
      <c r="I7" s="409" t="s">
        <v>687</v>
      </c>
      <c r="J7" s="410"/>
      <c r="K7" s="410"/>
      <c r="L7" s="410"/>
      <c r="M7" s="410"/>
      <c r="N7" s="410"/>
      <c r="O7" s="410"/>
      <c r="P7" s="410"/>
      <c r="Q7" s="410"/>
      <c r="R7" s="410"/>
      <c r="S7" s="410"/>
      <c r="T7" s="411"/>
      <c r="U7" s="409" t="s">
        <v>688</v>
      </c>
      <c r="V7" s="410"/>
      <c r="W7" s="410"/>
      <c r="X7" s="411"/>
    </row>
    <row r="8" spans="2:27" ht="26.85" customHeight="1">
      <c r="B8" s="401" t="s">
        <v>15</v>
      </c>
      <c r="C8" s="402"/>
      <c r="D8" s="402"/>
      <c r="E8" s="402"/>
      <c r="F8" s="402"/>
      <c r="G8" s="402"/>
      <c r="H8" s="403"/>
      <c r="I8" s="401" t="s">
        <v>15</v>
      </c>
      <c r="J8" s="402"/>
      <c r="K8" s="402"/>
      <c r="L8" s="402"/>
      <c r="M8" s="402"/>
      <c r="N8" s="402"/>
      <c r="O8" s="402"/>
      <c r="P8" s="402"/>
      <c r="Q8" s="402"/>
      <c r="R8" s="402"/>
      <c r="S8" s="402"/>
      <c r="T8" s="403"/>
      <c r="U8" s="401" t="s">
        <v>689</v>
      </c>
      <c r="V8" s="402"/>
      <c r="W8" s="402"/>
      <c r="X8" s="403"/>
    </row>
    <row r="9" spans="2:27" ht="19.350000000000001" customHeight="1">
      <c r="B9" s="416" t="s">
        <v>690</v>
      </c>
      <c r="C9" s="417"/>
      <c r="D9" s="417"/>
      <c r="E9" s="417"/>
      <c r="F9" s="417"/>
      <c r="G9" s="417"/>
      <c r="H9" s="417"/>
      <c r="I9" s="417"/>
      <c r="J9" s="417"/>
      <c r="K9" s="417"/>
      <c r="L9" s="417"/>
      <c r="M9" s="417"/>
      <c r="N9" s="417"/>
      <c r="O9" s="417"/>
      <c r="P9" s="417"/>
      <c r="Q9" s="417"/>
      <c r="R9" s="417"/>
      <c r="S9" s="417"/>
      <c r="T9" s="417"/>
      <c r="U9" s="417"/>
      <c r="V9" s="417"/>
      <c r="W9" s="417"/>
      <c r="X9" s="418"/>
    </row>
    <row r="10" spans="2:27" ht="15" customHeight="1">
      <c r="B10" s="422" t="s">
        <v>691</v>
      </c>
      <c r="C10" s="422"/>
      <c r="D10" s="422"/>
      <c r="E10" s="422"/>
      <c r="F10" s="422"/>
      <c r="G10" s="409" t="s">
        <v>692</v>
      </c>
      <c r="H10" s="410"/>
      <c r="I10" s="410"/>
      <c r="J10" s="410"/>
      <c r="K10" s="410"/>
      <c r="L10" s="410"/>
      <c r="M10" s="410"/>
      <c r="N10" s="410"/>
      <c r="O10" s="411"/>
      <c r="P10" s="409" t="s">
        <v>693</v>
      </c>
      <c r="Q10" s="410"/>
      <c r="R10" s="410"/>
      <c r="S10" s="410"/>
      <c r="T10" s="410"/>
      <c r="U10" s="411"/>
      <c r="V10" s="409" t="s">
        <v>3</v>
      </c>
      <c r="W10" s="410"/>
      <c r="X10" s="411"/>
    </row>
    <row r="11" spans="2:27" ht="35.1" customHeight="1">
      <c r="B11" s="368" t="s">
        <v>779</v>
      </c>
      <c r="C11" s="368"/>
      <c r="D11" s="368"/>
      <c r="E11" s="368"/>
      <c r="F11" s="368"/>
      <c r="G11" s="359" t="s">
        <v>695</v>
      </c>
      <c r="H11" s="360"/>
      <c r="I11" s="360"/>
      <c r="J11" s="360"/>
      <c r="K11" s="360"/>
      <c r="L11" s="360"/>
      <c r="M11" s="360"/>
      <c r="N11" s="360"/>
      <c r="O11" s="361"/>
      <c r="P11" s="401" t="s">
        <v>780</v>
      </c>
      <c r="Q11" s="402"/>
      <c r="R11" s="402"/>
      <c r="S11" s="402"/>
      <c r="T11" s="402"/>
      <c r="U11" s="403"/>
      <c r="V11" s="424" t="s">
        <v>697</v>
      </c>
      <c r="W11" s="425"/>
      <c r="X11" s="426"/>
    </row>
    <row r="12" spans="2:27" ht="50.1" customHeight="1">
      <c r="B12" s="422" t="s">
        <v>698</v>
      </c>
      <c r="C12" s="422"/>
      <c r="D12" s="422"/>
      <c r="E12" s="422"/>
      <c r="F12" s="422" t="s">
        <v>699</v>
      </c>
      <c r="G12" s="422"/>
      <c r="H12" s="422"/>
      <c r="I12" s="422"/>
      <c r="J12" s="422"/>
      <c r="K12" s="422"/>
      <c r="L12" s="422"/>
      <c r="M12" s="422"/>
      <c r="N12" s="427" t="s">
        <v>700</v>
      </c>
      <c r="O12" s="427"/>
      <c r="P12" s="427"/>
      <c r="Q12" s="427"/>
      <c r="R12" s="427"/>
      <c r="S12" s="422" t="s">
        <v>701</v>
      </c>
      <c r="T12" s="422"/>
      <c r="U12" s="422"/>
      <c r="V12" s="422"/>
      <c r="W12" s="422"/>
      <c r="X12" s="422"/>
    </row>
    <row r="13" spans="2:27" ht="81.75" customHeight="1">
      <c r="B13" s="368" t="s">
        <v>702</v>
      </c>
      <c r="C13" s="368"/>
      <c r="D13" s="368"/>
      <c r="E13" s="368"/>
      <c r="F13" s="368" t="s">
        <v>79</v>
      </c>
      <c r="G13" s="368"/>
      <c r="H13" s="368"/>
      <c r="I13" s="368"/>
      <c r="J13" s="368"/>
      <c r="K13" s="368"/>
      <c r="L13" s="368"/>
      <c r="M13" s="368"/>
      <c r="N13" s="368" t="s">
        <v>703</v>
      </c>
      <c r="O13" s="368"/>
      <c r="P13" s="368"/>
      <c r="Q13" s="368"/>
      <c r="R13" s="368"/>
      <c r="S13" s="368" t="s">
        <v>703</v>
      </c>
      <c r="T13" s="368"/>
      <c r="U13" s="368"/>
      <c r="V13" s="368"/>
      <c r="W13" s="368"/>
      <c r="X13" s="368"/>
    </row>
    <row r="14" spans="2:27" ht="16.149999999999999" customHeight="1">
      <c r="B14" s="443" t="s">
        <v>704</v>
      </c>
      <c r="C14" s="444"/>
      <c r="D14" s="444"/>
      <c r="E14" s="444"/>
      <c r="F14" s="445"/>
      <c r="G14" s="434" t="s">
        <v>705</v>
      </c>
      <c r="H14" s="438"/>
      <c r="I14" s="438"/>
      <c r="J14" s="435"/>
      <c r="K14" s="443" t="s">
        <v>706</v>
      </c>
      <c r="L14" s="444"/>
      <c r="M14" s="444"/>
      <c r="N14" s="445"/>
      <c r="O14" s="409" t="s">
        <v>707</v>
      </c>
      <c r="P14" s="410"/>
      <c r="Q14" s="410"/>
      <c r="R14" s="410"/>
      <c r="S14" s="410"/>
      <c r="T14" s="410"/>
      <c r="U14" s="410"/>
      <c r="V14" s="410"/>
      <c r="W14" s="410"/>
      <c r="X14" s="411"/>
      <c r="Y14" s="75"/>
      <c r="Z14" s="75"/>
      <c r="AA14" s="75"/>
    </row>
    <row r="15" spans="2:27" ht="64.900000000000006" customHeight="1">
      <c r="B15" s="446"/>
      <c r="C15" s="447"/>
      <c r="D15" s="447"/>
      <c r="E15" s="447"/>
      <c r="F15" s="448"/>
      <c r="G15" s="436"/>
      <c r="H15" s="439"/>
      <c r="I15" s="439"/>
      <c r="J15" s="437"/>
      <c r="K15" s="446"/>
      <c r="L15" s="447"/>
      <c r="M15" s="447"/>
      <c r="N15" s="448"/>
      <c r="O15" s="409" t="s">
        <v>708</v>
      </c>
      <c r="P15" s="410"/>
      <c r="Q15" s="410"/>
      <c r="R15" s="411"/>
      <c r="S15" s="412" t="s">
        <v>709</v>
      </c>
      <c r="T15" s="413"/>
      <c r="U15" s="414"/>
      <c r="V15" s="412" t="s">
        <v>710</v>
      </c>
      <c r="W15" s="413"/>
      <c r="X15" s="414"/>
      <c r="Y15" s="75"/>
      <c r="Z15" s="75"/>
      <c r="AA15" s="75"/>
    </row>
    <row r="16" spans="2:27" ht="26.1" customHeight="1">
      <c r="B16" s="368" t="s">
        <v>781</v>
      </c>
      <c r="C16" s="368"/>
      <c r="D16" s="368"/>
      <c r="E16" s="368"/>
      <c r="F16" s="368"/>
      <c r="G16" s="423" t="s">
        <v>712</v>
      </c>
      <c r="H16" s="423"/>
      <c r="I16" s="423"/>
      <c r="J16" s="423"/>
      <c r="K16" s="469">
        <v>0.84899999999999998</v>
      </c>
      <c r="L16" s="470"/>
      <c r="M16" s="470"/>
      <c r="N16" s="471"/>
      <c r="O16" s="79" t="s">
        <v>713</v>
      </c>
      <c r="P16" s="79" t="s">
        <v>714</v>
      </c>
      <c r="Q16" s="79" t="s">
        <v>715</v>
      </c>
      <c r="R16" s="79" t="s">
        <v>716</v>
      </c>
      <c r="S16" s="368" t="s">
        <v>717</v>
      </c>
      <c r="T16" s="368"/>
      <c r="U16" s="368"/>
      <c r="V16" s="475" t="s">
        <v>714</v>
      </c>
      <c r="W16" s="475"/>
      <c r="X16" s="475"/>
    </row>
    <row r="17" spans="2:27" ht="89.1" customHeight="1">
      <c r="B17" s="368"/>
      <c r="C17" s="368"/>
      <c r="D17" s="368"/>
      <c r="E17" s="368"/>
      <c r="F17" s="368"/>
      <c r="G17" s="423"/>
      <c r="H17" s="423"/>
      <c r="I17" s="423"/>
      <c r="J17" s="423"/>
      <c r="K17" s="472"/>
      <c r="L17" s="473"/>
      <c r="M17" s="473"/>
      <c r="N17" s="474"/>
      <c r="O17" s="127" t="s">
        <v>703</v>
      </c>
      <c r="P17" s="76">
        <v>0.85899999999999999</v>
      </c>
      <c r="Q17" s="76">
        <v>0.86899999999999999</v>
      </c>
      <c r="R17" s="76">
        <v>0.879</v>
      </c>
      <c r="S17" s="368"/>
      <c r="T17" s="368"/>
      <c r="U17" s="368"/>
      <c r="V17" s="475"/>
      <c r="W17" s="475"/>
      <c r="X17" s="475"/>
    </row>
    <row r="18" spans="2:27" ht="18" customHeight="1">
      <c r="B18" s="416" t="s">
        <v>718</v>
      </c>
      <c r="C18" s="417"/>
      <c r="D18" s="417"/>
      <c r="E18" s="417"/>
      <c r="F18" s="417"/>
      <c r="G18" s="417"/>
      <c r="H18" s="417"/>
      <c r="I18" s="417"/>
      <c r="J18" s="417"/>
      <c r="K18" s="417"/>
      <c r="L18" s="417"/>
      <c r="M18" s="417"/>
      <c r="N18" s="417"/>
      <c r="O18" s="417"/>
      <c r="P18" s="417"/>
      <c r="Q18" s="417"/>
      <c r="R18" s="417"/>
      <c r="S18" s="417"/>
      <c r="T18" s="417"/>
      <c r="U18" s="417"/>
      <c r="V18" s="417"/>
      <c r="W18" s="417"/>
      <c r="X18" s="418"/>
      <c r="Z18" s="52" t="s">
        <v>295</v>
      </c>
    </row>
    <row r="19" spans="2:27" ht="35.1" customHeight="1">
      <c r="B19" s="432" t="s">
        <v>719</v>
      </c>
      <c r="C19" s="434" t="s">
        <v>720</v>
      </c>
      <c r="D19" s="435"/>
      <c r="E19" s="434" t="s">
        <v>721</v>
      </c>
      <c r="F19" s="435"/>
      <c r="G19" s="429" t="s">
        <v>722</v>
      </c>
      <c r="H19" s="430"/>
      <c r="I19" s="430"/>
      <c r="J19" s="430"/>
      <c r="K19" s="430"/>
      <c r="L19" s="430"/>
      <c r="M19" s="430"/>
      <c r="N19" s="430"/>
      <c r="O19" s="430"/>
      <c r="P19" s="430"/>
      <c r="Q19" s="430"/>
      <c r="R19" s="431"/>
      <c r="S19" s="434" t="s">
        <v>723</v>
      </c>
      <c r="T19" s="438"/>
      <c r="U19" s="438"/>
      <c r="V19" s="438"/>
      <c r="W19" s="438"/>
      <c r="X19" s="435"/>
    </row>
    <row r="20" spans="2:27" ht="28.5" customHeight="1">
      <c r="B20" s="433"/>
      <c r="C20" s="436"/>
      <c r="D20" s="437"/>
      <c r="E20" s="436"/>
      <c r="F20" s="437"/>
      <c r="G20" s="409" t="s">
        <v>724</v>
      </c>
      <c r="H20" s="410"/>
      <c r="I20" s="411"/>
      <c r="J20" s="409" t="s">
        <v>725</v>
      </c>
      <c r="K20" s="410"/>
      <c r="L20" s="411"/>
      <c r="M20" s="412" t="s">
        <v>726</v>
      </c>
      <c r="N20" s="413"/>
      <c r="O20" s="414"/>
      <c r="P20" s="412" t="s">
        <v>727</v>
      </c>
      <c r="Q20" s="413"/>
      <c r="R20" s="414"/>
      <c r="S20" s="436"/>
      <c r="T20" s="439"/>
      <c r="U20" s="439"/>
      <c r="V20" s="439"/>
      <c r="W20" s="439"/>
      <c r="X20" s="437"/>
    </row>
    <row r="21" spans="2:27" ht="68.099999999999994" customHeight="1">
      <c r="B21" s="125" t="s">
        <v>728</v>
      </c>
      <c r="C21" s="359" t="s">
        <v>729</v>
      </c>
      <c r="D21" s="361"/>
      <c r="E21" s="462">
        <v>0.85899999999999999</v>
      </c>
      <c r="F21" s="463"/>
      <c r="G21" s="462">
        <v>0.85899999999999999</v>
      </c>
      <c r="H21" s="464"/>
      <c r="I21" s="463"/>
      <c r="J21" s="404" t="s">
        <v>782</v>
      </c>
      <c r="K21" s="360"/>
      <c r="L21" s="361"/>
      <c r="M21" s="404" t="s">
        <v>783</v>
      </c>
      <c r="N21" s="360"/>
      <c r="O21" s="361"/>
      <c r="P21" s="359" t="s">
        <v>732</v>
      </c>
      <c r="Q21" s="360"/>
      <c r="R21" s="361"/>
      <c r="S21" s="359" t="s">
        <v>733</v>
      </c>
      <c r="T21" s="360"/>
      <c r="U21" s="360"/>
      <c r="V21" s="360"/>
      <c r="W21" s="360"/>
      <c r="X21" s="361"/>
    </row>
    <row r="22" spans="2:27" ht="25.15" customHeight="1">
      <c r="B22" s="422" t="s">
        <v>734</v>
      </c>
      <c r="C22" s="422"/>
      <c r="D22" s="422"/>
      <c r="E22" s="422"/>
      <c r="F22" s="422"/>
      <c r="G22" s="422"/>
      <c r="H22" s="422"/>
      <c r="I22" s="422"/>
      <c r="J22" s="422"/>
      <c r="K22" s="422"/>
      <c r="L22" s="422"/>
      <c r="M22" s="422"/>
      <c r="N22" s="422" t="s">
        <v>735</v>
      </c>
      <c r="O22" s="422"/>
      <c r="P22" s="422"/>
      <c r="Q22" s="422"/>
      <c r="R22" s="422"/>
      <c r="S22" s="422"/>
      <c r="T22" s="422"/>
      <c r="U22" s="422"/>
      <c r="V22" s="422"/>
      <c r="W22" s="422"/>
      <c r="X22" s="422"/>
    </row>
    <row r="23" spans="2:27" ht="45.75" customHeight="1">
      <c r="B23" s="368" t="s">
        <v>784</v>
      </c>
      <c r="C23" s="368"/>
      <c r="D23" s="368"/>
      <c r="E23" s="368"/>
      <c r="F23" s="368"/>
      <c r="G23" s="368"/>
      <c r="H23" s="368"/>
      <c r="I23" s="368"/>
      <c r="J23" s="368"/>
      <c r="K23" s="368"/>
      <c r="L23" s="368"/>
      <c r="M23" s="368"/>
      <c r="N23" s="368" t="s">
        <v>785</v>
      </c>
      <c r="O23" s="368"/>
      <c r="P23" s="368"/>
      <c r="Q23" s="368"/>
      <c r="R23" s="368"/>
      <c r="S23" s="368"/>
      <c r="T23" s="368"/>
      <c r="U23" s="368"/>
      <c r="V23" s="368"/>
      <c r="W23" s="368"/>
      <c r="X23" s="368"/>
      <c r="AA23" s="73"/>
    </row>
    <row r="24" spans="2:27" ht="19.350000000000001" customHeight="1">
      <c r="B24" s="416" t="s">
        <v>738</v>
      </c>
      <c r="C24" s="417"/>
      <c r="D24" s="417"/>
      <c r="E24" s="417"/>
      <c r="F24" s="417"/>
      <c r="G24" s="417"/>
      <c r="H24" s="417"/>
      <c r="I24" s="417"/>
      <c r="J24" s="417"/>
      <c r="K24" s="417"/>
      <c r="L24" s="417"/>
      <c r="M24" s="417"/>
      <c r="N24" s="417"/>
      <c r="O24" s="417"/>
      <c r="P24" s="417"/>
      <c r="Q24" s="417"/>
      <c r="R24" s="417"/>
      <c r="S24" s="417"/>
      <c r="T24" s="417"/>
      <c r="U24" s="417"/>
      <c r="V24" s="417"/>
      <c r="W24" s="417"/>
      <c r="X24" s="418"/>
    </row>
    <row r="25" spans="2:27" ht="19.350000000000001" customHeight="1">
      <c r="B25" s="419" t="s">
        <v>739</v>
      </c>
      <c r="C25" s="420"/>
      <c r="D25" s="409" t="s">
        <v>740</v>
      </c>
      <c r="E25" s="410"/>
      <c r="F25" s="410"/>
      <c r="G25" s="410"/>
      <c r="H25" s="411"/>
      <c r="I25" s="409" t="s">
        <v>741</v>
      </c>
      <c r="J25" s="410"/>
      <c r="K25" s="410"/>
      <c r="L25" s="410"/>
      <c r="M25" s="411"/>
      <c r="N25" s="409" t="s">
        <v>742</v>
      </c>
      <c r="O25" s="410"/>
      <c r="P25" s="410"/>
      <c r="Q25" s="410"/>
      <c r="R25" s="410"/>
      <c r="S25" s="411"/>
      <c r="T25" s="412" t="s">
        <v>743</v>
      </c>
      <c r="U25" s="413"/>
      <c r="V25" s="413"/>
      <c r="W25" s="413"/>
      <c r="X25" s="414"/>
    </row>
    <row r="26" spans="2:27" ht="19.350000000000001" customHeight="1">
      <c r="B26" s="465" t="s">
        <v>786</v>
      </c>
      <c r="C26" s="466"/>
      <c r="D26" s="456">
        <v>0</v>
      </c>
      <c r="E26" s="457"/>
      <c r="F26" s="457"/>
      <c r="G26" s="457"/>
      <c r="H26" s="458"/>
      <c r="I26" s="456">
        <v>0.3</v>
      </c>
      <c r="J26" s="457"/>
      <c r="K26" s="457"/>
      <c r="L26" s="457"/>
      <c r="M26" s="458"/>
      <c r="N26" s="456">
        <v>0.3</v>
      </c>
      <c r="O26" s="457"/>
      <c r="P26" s="457"/>
      <c r="Q26" s="457"/>
      <c r="R26" s="457"/>
      <c r="S26" s="458"/>
      <c r="T26" s="456">
        <v>0.45</v>
      </c>
      <c r="U26" s="457"/>
      <c r="V26" s="457"/>
      <c r="W26" s="457"/>
      <c r="X26" s="458"/>
      <c r="Z26" s="74"/>
      <c r="AA26" s="74"/>
    </row>
    <row r="27" spans="2:27" ht="19.350000000000001" customHeight="1">
      <c r="B27" s="467"/>
      <c r="C27" s="468"/>
      <c r="D27" s="459"/>
      <c r="E27" s="460"/>
      <c r="F27" s="460"/>
      <c r="G27" s="460"/>
      <c r="H27" s="461"/>
      <c r="I27" s="459"/>
      <c r="J27" s="460"/>
      <c r="K27" s="460"/>
      <c r="L27" s="460"/>
      <c r="M27" s="461"/>
      <c r="N27" s="459"/>
      <c r="O27" s="460"/>
      <c r="P27" s="460"/>
      <c r="Q27" s="460"/>
      <c r="R27" s="460"/>
      <c r="S27" s="461"/>
      <c r="T27" s="459"/>
      <c r="U27" s="460"/>
      <c r="V27" s="460"/>
      <c r="W27" s="460"/>
      <c r="X27" s="461"/>
      <c r="Y27" s="73"/>
    </row>
    <row r="28" spans="2:27" ht="19.899999999999999" customHeight="1">
      <c r="B28" s="428" t="s">
        <v>746</v>
      </c>
      <c r="C28" s="428"/>
      <c r="D28" s="428"/>
      <c r="E28" s="428"/>
      <c r="F28" s="428"/>
      <c r="G28" s="428"/>
      <c r="H28" s="428"/>
      <c r="I28" s="428"/>
      <c r="J28" s="428"/>
      <c r="K28" s="428"/>
      <c r="L28" s="428"/>
      <c r="M28" s="428"/>
      <c r="N28" s="428"/>
      <c r="O28" s="428"/>
      <c r="P28" s="428"/>
      <c r="Q28" s="428"/>
      <c r="R28" s="428"/>
      <c r="S28" s="428"/>
      <c r="T28" s="428"/>
      <c r="U28" s="428"/>
      <c r="V28" s="428"/>
      <c r="W28" s="428"/>
      <c r="X28" s="428"/>
    </row>
    <row r="29" spans="2:27" ht="19.899999999999999" customHeight="1">
      <c r="B29" s="121"/>
      <c r="C29" s="122"/>
      <c r="D29" s="122"/>
      <c r="E29" s="122"/>
      <c r="F29" s="122"/>
      <c r="G29" s="122"/>
      <c r="H29" s="122"/>
      <c r="I29" s="122"/>
      <c r="J29" s="122"/>
      <c r="K29" s="122"/>
      <c r="L29" s="122"/>
      <c r="M29" s="122"/>
      <c r="N29" s="122"/>
      <c r="O29" s="122"/>
      <c r="P29" s="122"/>
      <c r="Q29" s="122"/>
      <c r="R29" s="122"/>
      <c r="S29" s="122"/>
      <c r="T29" s="122"/>
      <c r="U29" s="122"/>
      <c r="V29" s="122"/>
      <c r="W29" s="122"/>
      <c r="X29" s="123"/>
    </row>
    <row r="30" spans="2:27" ht="25.5">
      <c r="B30" s="120" t="s">
        <v>747</v>
      </c>
      <c r="C30" s="126" t="s">
        <v>748</v>
      </c>
      <c r="D30" s="126" t="s">
        <v>787</v>
      </c>
      <c r="E30" s="126" t="s">
        <v>788</v>
      </c>
      <c r="H30" s="476"/>
      <c r="I30" s="476"/>
      <c r="J30" s="476"/>
      <c r="K30" s="476"/>
      <c r="L30" s="476"/>
      <c r="M30" s="476"/>
      <c r="N30" s="476"/>
      <c r="O30" s="476"/>
      <c r="P30" s="476"/>
      <c r="Q30" s="476"/>
      <c r="R30" s="476"/>
      <c r="S30" s="477"/>
      <c r="T30" s="477"/>
      <c r="U30" s="477"/>
      <c r="V30" s="477"/>
      <c r="W30" s="477"/>
      <c r="X30" s="478"/>
    </row>
    <row r="31" spans="2:27" ht="17.850000000000001" customHeight="1">
      <c r="B31" s="71" t="s">
        <v>27</v>
      </c>
      <c r="C31" s="70">
        <f>D26</f>
        <v>0</v>
      </c>
      <c r="D31" s="80">
        <f>$E$21</f>
        <v>0.85899999999999999</v>
      </c>
      <c r="E31" s="450">
        <f>C33/D33</f>
        <v>0.640279394644936</v>
      </c>
      <c r="H31" s="479"/>
      <c r="I31" s="479"/>
      <c r="J31" s="476"/>
      <c r="K31" s="476"/>
      <c r="L31" s="60"/>
      <c r="M31" s="72"/>
      <c r="N31" s="479"/>
      <c r="O31" s="479"/>
      <c r="P31" s="479"/>
      <c r="Q31" s="479"/>
      <c r="R31" s="479"/>
      <c r="S31" s="480"/>
      <c r="T31" s="480"/>
      <c r="U31" s="480"/>
      <c r="V31" s="480"/>
      <c r="W31" s="480"/>
      <c r="X31" s="481"/>
    </row>
    <row r="32" spans="2:27" ht="17.850000000000001" customHeight="1">
      <c r="B32" s="71" t="s">
        <v>30</v>
      </c>
      <c r="C32" s="70">
        <v>0.27089999999999997</v>
      </c>
      <c r="D32" s="80">
        <f>$E$21</f>
        <v>0.85899999999999999</v>
      </c>
      <c r="E32" s="451"/>
      <c r="H32" s="476"/>
      <c r="I32" s="476"/>
      <c r="J32" s="476"/>
      <c r="K32" s="476"/>
      <c r="L32" s="56"/>
      <c r="M32" s="60"/>
      <c r="N32" s="476"/>
      <c r="O32" s="476"/>
      <c r="P32" s="476"/>
      <c r="Q32" s="476"/>
      <c r="R32" s="476"/>
      <c r="S32" s="480"/>
      <c r="T32" s="480"/>
      <c r="U32" s="480"/>
      <c r="V32" s="480"/>
      <c r="W32" s="480"/>
      <c r="X32" s="481"/>
    </row>
    <row r="33" spans="2:27" ht="17.850000000000001" customHeight="1">
      <c r="B33" s="71" t="s">
        <v>33</v>
      </c>
      <c r="C33" s="70">
        <v>0.55000000000000004</v>
      </c>
      <c r="D33" s="80">
        <f>$E$21</f>
        <v>0.85899999999999999</v>
      </c>
      <c r="E33" s="451"/>
      <c r="H33" s="476"/>
      <c r="I33" s="476"/>
      <c r="J33" s="476"/>
      <c r="K33" s="476"/>
      <c r="L33" s="56"/>
      <c r="M33" s="60"/>
      <c r="N33" s="476"/>
      <c r="O33" s="476"/>
      <c r="P33" s="476"/>
      <c r="Q33" s="476"/>
      <c r="R33" s="476"/>
      <c r="S33" s="480"/>
      <c r="T33" s="480"/>
      <c r="U33" s="480"/>
      <c r="V33" s="480"/>
      <c r="W33" s="480"/>
      <c r="X33" s="481"/>
    </row>
    <row r="34" spans="2:27" ht="17.850000000000001" customHeight="1">
      <c r="B34" s="71" t="s">
        <v>36</v>
      </c>
      <c r="C34" s="70"/>
      <c r="D34" s="80">
        <f>$E$21</f>
        <v>0.85899999999999999</v>
      </c>
      <c r="E34" s="452"/>
      <c r="H34" s="476"/>
      <c r="I34" s="476"/>
      <c r="J34" s="476"/>
      <c r="K34" s="476"/>
      <c r="L34" s="56"/>
      <c r="M34" s="60"/>
      <c r="N34" s="476"/>
      <c r="O34" s="476"/>
      <c r="P34" s="476"/>
      <c r="Q34" s="476"/>
      <c r="R34" s="476"/>
      <c r="S34" s="480"/>
      <c r="T34" s="480"/>
      <c r="U34" s="480"/>
      <c r="V34" s="480"/>
      <c r="W34" s="480"/>
      <c r="X34" s="481"/>
    </row>
    <row r="35" spans="2:27" ht="35.1" customHeight="1">
      <c r="B35" s="406" t="s">
        <v>789</v>
      </c>
      <c r="C35" s="407"/>
      <c r="D35" s="407"/>
      <c r="E35" s="408"/>
      <c r="H35" s="476"/>
      <c r="I35" s="476"/>
      <c r="J35" s="476"/>
      <c r="K35" s="476"/>
      <c r="L35" s="56"/>
      <c r="M35" s="60"/>
      <c r="N35" s="476"/>
      <c r="O35" s="476"/>
      <c r="P35" s="476"/>
      <c r="Q35" s="476"/>
      <c r="R35" s="476"/>
      <c r="S35" s="480"/>
      <c r="T35" s="480"/>
      <c r="U35" s="480"/>
      <c r="V35" s="480"/>
      <c r="W35" s="480"/>
      <c r="X35" s="481"/>
    </row>
    <row r="36" spans="2:27" ht="17.850000000000001" customHeight="1">
      <c r="B36" s="69"/>
      <c r="C36" s="57"/>
      <c r="D36" s="68"/>
      <c r="E36" s="68"/>
      <c r="H36" s="476"/>
      <c r="I36" s="476"/>
      <c r="J36" s="476"/>
      <c r="K36" s="476"/>
      <c r="L36" s="56"/>
      <c r="M36" s="60"/>
      <c r="N36" s="476"/>
      <c r="O36" s="476"/>
      <c r="P36" s="476"/>
      <c r="Q36" s="476"/>
      <c r="R36" s="476"/>
      <c r="S36" s="480"/>
      <c r="T36" s="480"/>
      <c r="U36" s="480"/>
      <c r="V36" s="480"/>
      <c r="W36" s="480"/>
      <c r="X36" s="481"/>
    </row>
    <row r="37" spans="2:27" ht="17.850000000000001" customHeight="1">
      <c r="B37" s="69"/>
      <c r="C37" s="57"/>
      <c r="D37" s="68"/>
      <c r="E37" s="68"/>
      <c r="H37" s="476"/>
      <c r="I37" s="476"/>
      <c r="J37" s="476"/>
      <c r="K37" s="476"/>
      <c r="L37" s="56"/>
      <c r="M37" s="60"/>
      <c r="N37" s="476"/>
      <c r="O37" s="476"/>
      <c r="P37" s="476"/>
      <c r="Q37" s="476"/>
      <c r="R37" s="476"/>
      <c r="S37" s="480"/>
      <c r="T37" s="480"/>
      <c r="U37" s="480"/>
      <c r="V37" s="480"/>
      <c r="W37" s="480"/>
      <c r="X37" s="481"/>
    </row>
    <row r="38" spans="2:27" ht="17.850000000000001" customHeight="1">
      <c r="B38" s="69"/>
      <c r="C38" s="57"/>
      <c r="D38" s="68"/>
      <c r="E38" s="68"/>
      <c r="H38" s="476"/>
      <c r="I38" s="476"/>
      <c r="J38" s="476"/>
      <c r="K38" s="476"/>
      <c r="L38" s="56"/>
      <c r="M38" s="60"/>
      <c r="N38" s="476"/>
      <c r="O38" s="476"/>
      <c r="P38" s="476"/>
      <c r="Q38" s="476"/>
      <c r="R38" s="476"/>
      <c r="S38" s="480"/>
      <c r="T38" s="480"/>
      <c r="U38" s="480"/>
      <c r="V38" s="480"/>
      <c r="W38" s="480"/>
      <c r="X38" s="481"/>
    </row>
    <row r="39" spans="2:27" ht="17.850000000000001" customHeight="1">
      <c r="B39" s="69"/>
      <c r="C39" s="57"/>
      <c r="D39" s="68"/>
      <c r="E39" s="68"/>
      <c r="H39" s="476"/>
      <c r="I39" s="476"/>
      <c r="J39" s="476"/>
      <c r="K39" s="476"/>
      <c r="L39" s="56"/>
      <c r="M39" s="60"/>
      <c r="N39" s="476"/>
      <c r="O39" s="476"/>
      <c r="P39" s="476"/>
      <c r="Q39" s="476"/>
      <c r="R39" s="476"/>
      <c r="S39" s="480"/>
      <c r="T39" s="480"/>
      <c r="U39" s="480"/>
      <c r="V39" s="480"/>
      <c r="W39" s="480"/>
      <c r="X39" s="481"/>
    </row>
    <row r="40" spans="2:27" ht="17.850000000000001" customHeight="1">
      <c r="B40" s="69"/>
      <c r="C40" s="57"/>
      <c r="D40" s="68"/>
      <c r="E40" s="68"/>
      <c r="H40" s="476"/>
      <c r="I40" s="476"/>
      <c r="J40" s="476"/>
      <c r="K40" s="476"/>
      <c r="L40" s="56"/>
      <c r="M40" s="60"/>
      <c r="N40" s="476"/>
      <c r="O40" s="476"/>
      <c r="P40" s="476"/>
      <c r="Q40" s="476"/>
      <c r="R40" s="476"/>
      <c r="S40" s="480"/>
      <c r="T40" s="480"/>
      <c r="U40" s="480"/>
      <c r="V40" s="480"/>
      <c r="W40" s="480"/>
      <c r="X40" s="481"/>
    </row>
    <row r="41" spans="2:27" ht="17.850000000000001" customHeight="1">
      <c r="B41" s="69"/>
      <c r="C41" s="57"/>
      <c r="D41" s="68"/>
      <c r="E41" s="68"/>
      <c r="H41" s="476"/>
      <c r="I41" s="476"/>
      <c r="J41" s="476"/>
      <c r="K41" s="476"/>
      <c r="L41" s="56"/>
      <c r="M41" s="60"/>
      <c r="N41" s="476"/>
      <c r="O41" s="476"/>
      <c r="P41" s="476"/>
      <c r="Q41" s="476"/>
      <c r="R41" s="476"/>
      <c r="S41" s="480"/>
      <c r="T41" s="480"/>
      <c r="U41" s="480"/>
      <c r="V41" s="480"/>
      <c r="W41" s="480"/>
      <c r="X41" s="481"/>
    </row>
    <row r="42" spans="2:27" ht="17.45" customHeight="1">
      <c r="B42" s="69"/>
      <c r="C42" s="57"/>
      <c r="D42" s="68"/>
      <c r="E42" s="68"/>
      <c r="H42" s="476"/>
      <c r="I42" s="476"/>
      <c r="J42" s="476"/>
      <c r="K42" s="476"/>
      <c r="L42" s="56"/>
      <c r="M42" s="60"/>
      <c r="N42" s="476"/>
      <c r="O42" s="476"/>
      <c r="P42" s="476"/>
      <c r="Q42" s="476"/>
      <c r="R42" s="476"/>
      <c r="S42" s="477"/>
      <c r="T42" s="477"/>
      <c r="U42" s="477"/>
      <c r="V42" s="477"/>
      <c r="W42" s="477"/>
      <c r="X42" s="478"/>
    </row>
    <row r="43" spans="2:27" ht="17.45" customHeight="1">
      <c r="B43" s="67"/>
      <c r="C43" s="66"/>
      <c r="D43" s="65"/>
      <c r="E43" s="65"/>
      <c r="F43" s="63"/>
      <c r="G43" s="63"/>
      <c r="H43" s="63"/>
      <c r="I43" s="63"/>
      <c r="J43" s="63"/>
      <c r="K43" s="63"/>
      <c r="L43" s="64"/>
      <c r="M43" s="124"/>
      <c r="N43" s="63"/>
      <c r="O43" s="63"/>
      <c r="P43" s="63"/>
      <c r="Q43" s="63"/>
      <c r="R43" s="63"/>
      <c r="S43" s="63"/>
      <c r="T43" s="63"/>
      <c r="U43" s="63"/>
      <c r="V43" s="63"/>
      <c r="W43" s="63"/>
      <c r="X43" s="62"/>
    </row>
    <row r="44" spans="2:27" ht="15.75" customHeight="1">
      <c r="B44" s="380" t="s">
        <v>752</v>
      </c>
      <c r="C44" s="380"/>
      <c r="D44" s="380"/>
      <c r="E44" s="380"/>
      <c r="F44" s="380"/>
      <c r="G44" s="380"/>
      <c r="H44" s="380"/>
      <c r="I44" s="380"/>
      <c r="J44" s="380"/>
      <c r="K44" s="380"/>
      <c r="L44" s="380"/>
      <c r="M44" s="380"/>
      <c r="N44" s="380"/>
      <c r="O44" s="380"/>
      <c r="P44" s="380"/>
      <c r="Q44" s="380"/>
      <c r="R44" s="380"/>
      <c r="S44" s="380"/>
      <c r="T44" s="380"/>
      <c r="U44" s="380"/>
      <c r="V44" s="380"/>
      <c r="W44" s="380"/>
      <c r="X44" s="380"/>
      <c r="Z44" s="61"/>
    </row>
    <row r="45" spans="2:27" ht="85.7" customHeight="1">
      <c r="B45" s="453" t="s">
        <v>790</v>
      </c>
      <c r="C45" s="454"/>
      <c r="D45" s="454"/>
      <c r="E45" s="454"/>
      <c r="F45" s="454"/>
      <c r="G45" s="454"/>
      <c r="H45" s="454"/>
      <c r="I45" s="454"/>
      <c r="J45" s="454"/>
      <c r="K45" s="454"/>
      <c r="L45" s="454"/>
      <c r="M45" s="454"/>
      <c r="N45" s="454"/>
      <c r="O45" s="454"/>
      <c r="P45" s="454"/>
      <c r="Q45" s="454"/>
      <c r="R45" s="454"/>
      <c r="S45" s="454"/>
      <c r="T45" s="454"/>
      <c r="U45" s="454"/>
      <c r="V45" s="454"/>
      <c r="W45" s="454"/>
      <c r="X45" s="455"/>
      <c r="Y45" s="60" t="s">
        <v>295</v>
      </c>
      <c r="Z45" s="60"/>
      <c r="AA45" s="60"/>
    </row>
    <row r="46" spans="2:27" ht="18" customHeight="1">
      <c r="B46" s="449" t="s">
        <v>754</v>
      </c>
      <c r="C46" s="449"/>
      <c r="D46" s="449"/>
      <c r="E46" s="449"/>
      <c r="F46" s="449"/>
      <c r="G46" s="449"/>
      <c r="H46" s="449"/>
      <c r="I46" s="449"/>
      <c r="J46" s="449"/>
      <c r="K46" s="449"/>
      <c r="L46" s="449"/>
      <c r="M46" s="449"/>
      <c r="N46" s="449"/>
      <c r="O46" s="449"/>
      <c r="P46" s="449"/>
      <c r="Q46" s="449"/>
      <c r="R46" s="449"/>
      <c r="S46" s="449"/>
      <c r="T46" s="449"/>
      <c r="U46" s="449"/>
      <c r="V46" s="449"/>
      <c r="W46" s="449"/>
      <c r="X46" s="449"/>
      <c r="Y46" s="58"/>
      <c r="Z46" s="57"/>
      <c r="AA46" s="56"/>
    </row>
    <row r="47" spans="2:27" ht="32.25" customHeight="1">
      <c r="B47" s="377" t="s">
        <v>73</v>
      </c>
      <c r="C47" s="378"/>
      <c r="D47" s="378"/>
      <c r="E47" s="378"/>
      <c r="F47" s="378"/>
      <c r="G47" s="378"/>
      <c r="H47" s="378"/>
      <c r="I47" s="378"/>
      <c r="J47" s="378"/>
      <c r="K47" s="378"/>
      <c r="L47" s="378"/>
      <c r="M47" s="378"/>
      <c r="N47" s="378"/>
      <c r="O47" s="378"/>
      <c r="P47" s="378"/>
      <c r="Q47" s="378"/>
      <c r="R47" s="378"/>
      <c r="S47" s="378"/>
      <c r="T47" s="378"/>
      <c r="U47" s="378"/>
      <c r="V47" s="378"/>
      <c r="W47" s="378"/>
      <c r="X47" s="379"/>
      <c r="Y47" s="58"/>
      <c r="Z47" s="57"/>
      <c r="AA47" s="56"/>
    </row>
    <row r="48" spans="2:27" ht="16.149999999999999" customHeight="1">
      <c r="B48" s="449" t="s">
        <v>755</v>
      </c>
      <c r="C48" s="449"/>
      <c r="D48" s="449"/>
      <c r="E48" s="449"/>
      <c r="F48" s="449"/>
      <c r="G48" s="449"/>
      <c r="H48" s="449"/>
      <c r="I48" s="449"/>
      <c r="J48" s="449"/>
      <c r="K48" s="449"/>
      <c r="L48" s="449"/>
      <c r="M48" s="449"/>
      <c r="N48" s="449"/>
      <c r="O48" s="449"/>
      <c r="P48" s="449"/>
      <c r="Q48" s="449"/>
      <c r="R48" s="449"/>
      <c r="S48" s="449"/>
      <c r="T48" s="449"/>
      <c r="U48" s="449"/>
      <c r="V48" s="449"/>
      <c r="W48" s="449"/>
      <c r="X48" s="449"/>
      <c r="Y48" s="58"/>
      <c r="Z48" s="57"/>
      <c r="AA48" s="56"/>
    </row>
    <row r="49" spans="2:27" ht="15.6" customHeight="1">
      <c r="B49" s="59" t="s">
        <v>3</v>
      </c>
      <c r="C49" s="375" t="s">
        <v>756</v>
      </c>
      <c r="D49" s="376"/>
      <c r="E49" s="374" t="s">
        <v>757</v>
      </c>
      <c r="F49" s="375"/>
      <c r="G49" s="375"/>
      <c r="H49" s="375"/>
      <c r="I49" s="375"/>
      <c r="J49" s="375"/>
      <c r="K49" s="376"/>
      <c r="L49" s="374" t="s">
        <v>758</v>
      </c>
      <c r="M49" s="375"/>
      <c r="N49" s="375"/>
      <c r="O49" s="375"/>
      <c r="P49" s="375"/>
      <c r="Q49" s="375"/>
      <c r="R49" s="375"/>
      <c r="S49" s="376"/>
      <c r="T49" s="374" t="s">
        <v>759</v>
      </c>
      <c r="U49" s="375"/>
      <c r="V49" s="375"/>
      <c r="W49" s="375"/>
      <c r="X49" s="376"/>
      <c r="Y49" s="58"/>
      <c r="Z49" s="57"/>
      <c r="AA49" s="56"/>
    </row>
    <row r="50" spans="2:27" ht="15" customHeight="1">
      <c r="B50" s="119">
        <v>1</v>
      </c>
      <c r="C50" s="367">
        <v>44575</v>
      </c>
      <c r="D50" s="368"/>
      <c r="E50" s="368" t="s">
        <v>760</v>
      </c>
      <c r="F50" s="368"/>
      <c r="G50" s="368"/>
      <c r="H50" s="368"/>
      <c r="I50" s="368"/>
      <c r="J50" s="368"/>
      <c r="K50" s="368"/>
      <c r="L50" s="368" t="s">
        <v>761</v>
      </c>
      <c r="M50" s="368"/>
      <c r="N50" s="368"/>
      <c r="O50" s="368"/>
      <c r="P50" s="368"/>
      <c r="Q50" s="368"/>
      <c r="R50" s="368"/>
      <c r="S50" s="368"/>
      <c r="T50" s="367">
        <v>44575</v>
      </c>
      <c r="U50" s="368"/>
      <c r="V50" s="368"/>
      <c r="W50" s="368"/>
      <c r="X50" s="368"/>
      <c r="Y50" s="58"/>
      <c r="Z50" s="57"/>
      <c r="AA50" s="56"/>
    </row>
    <row r="51" spans="2:27" ht="15" customHeight="1">
      <c r="B51" s="119">
        <v>2</v>
      </c>
      <c r="C51" s="369">
        <v>44750</v>
      </c>
      <c r="D51" s="370"/>
      <c r="E51" s="371" t="s">
        <v>762</v>
      </c>
      <c r="F51" s="372"/>
      <c r="G51" s="372"/>
      <c r="H51" s="372"/>
      <c r="I51" s="372"/>
      <c r="J51" s="372"/>
      <c r="K51" s="373"/>
      <c r="L51" s="371" t="s">
        <v>763</v>
      </c>
      <c r="M51" s="372"/>
      <c r="N51" s="372"/>
      <c r="O51" s="372"/>
      <c r="P51" s="372"/>
      <c r="Q51" s="372"/>
      <c r="R51" s="372"/>
      <c r="S51" s="373"/>
      <c r="T51" s="367">
        <v>44783</v>
      </c>
      <c r="U51" s="368"/>
      <c r="V51" s="368"/>
      <c r="W51" s="368"/>
      <c r="X51" s="368"/>
      <c r="Y51" s="58"/>
      <c r="Z51" s="57"/>
      <c r="AA51" s="56"/>
    </row>
    <row r="52" spans="2:27" ht="15" customHeight="1">
      <c r="B52" s="119"/>
      <c r="C52" s="368"/>
      <c r="D52" s="368"/>
      <c r="E52" s="368"/>
      <c r="F52" s="368"/>
      <c r="G52" s="368"/>
      <c r="H52" s="368"/>
      <c r="I52" s="368"/>
      <c r="J52" s="368"/>
      <c r="K52" s="368"/>
      <c r="L52" s="368"/>
      <c r="M52" s="368"/>
      <c r="N52" s="368"/>
      <c r="O52" s="368"/>
      <c r="P52" s="368"/>
      <c r="Q52" s="368"/>
      <c r="R52" s="368"/>
      <c r="S52" s="368"/>
      <c r="T52" s="368"/>
      <c r="U52" s="368"/>
      <c r="V52" s="368"/>
      <c r="W52" s="368"/>
      <c r="X52" s="368"/>
      <c r="Y52" s="58"/>
      <c r="Z52" s="57"/>
      <c r="AA52" s="56"/>
    </row>
    <row r="53" spans="2:27" ht="15" customHeight="1">
      <c r="B53" s="119"/>
      <c r="C53" s="368"/>
      <c r="D53" s="368"/>
      <c r="E53" s="368"/>
      <c r="F53" s="368"/>
      <c r="G53" s="368"/>
      <c r="H53" s="368"/>
      <c r="I53" s="368"/>
      <c r="J53" s="368"/>
      <c r="K53" s="368"/>
      <c r="L53" s="368"/>
      <c r="M53" s="368"/>
      <c r="N53" s="368"/>
      <c r="O53" s="368"/>
      <c r="P53" s="368"/>
      <c r="Q53" s="368"/>
      <c r="R53" s="368"/>
      <c r="S53" s="368"/>
      <c r="T53" s="368"/>
      <c r="U53" s="368"/>
      <c r="V53" s="368"/>
      <c r="W53" s="368"/>
      <c r="X53" s="368"/>
      <c r="Y53" s="58"/>
      <c r="Z53" s="57"/>
      <c r="AA53" s="56"/>
    </row>
    <row r="54" spans="2:27" ht="15" customHeight="1">
      <c r="B54" s="119"/>
      <c r="C54" s="368"/>
      <c r="D54" s="368"/>
      <c r="E54" s="368"/>
      <c r="F54" s="368"/>
      <c r="G54" s="368"/>
      <c r="H54" s="368"/>
      <c r="I54" s="368"/>
      <c r="J54" s="368"/>
      <c r="K54" s="368"/>
      <c r="L54" s="368"/>
      <c r="M54" s="368"/>
      <c r="N54" s="368"/>
      <c r="O54" s="368"/>
      <c r="P54" s="368"/>
      <c r="Q54" s="368"/>
      <c r="R54" s="368"/>
      <c r="S54" s="368"/>
      <c r="T54" s="368"/>
      <c r="U54" s="368"/>
      <c r="V54" s="368"/>
      <c r="W54" s="368"/>
      <c r="X54" s="368"/>
      <c r="Y54" s="58"/>
      <c r="Z54" s="57"/>
      <c r="AA54" s="56"/>
    </row>
    <row r="55" spans="2:27" ht="15.6" customHeight="1">
      <c r="B55" s="364" t="s">
        <v>764</v>
      </c>
      <c r="C55" s="365"/>
      <c r="D55" s="365"/>
      <c r="E55" s="365"/>
      <c r="F55" s="365"/>
      <c r="G55" s="365"/>
      <c r="H55" s="365"/>
      <c r="I55" s="365"/>
      <c r="J55" s="365"/>
      <c r="K55" s="365"/>
      <c r="L55" s="365"/>
      <c r="M55" s="365"/>
      <c r="N55" s="365"/>
      <c r="O55" s="365"/>
      <c r="P55" s="365"/>
      <c r="Q55" s="365"/>
      <c r="R55" s="365"/>
      <c r="S55" s="365"/>
      <c r="T55" s="365"/>
      <c r="U55" s="365"/>
      <c r="V55" s="365"/>
      <c r="W55" s="365"/>
      <c r="X55" s="366"/>
      <c r="Y55" s="58"/>
      <c r="Z55" s="57"/>
      <c r="AA55" s="56"/>
    </row>
    <row r="56" spans="2:27" ht="18.75" customHeight="1">
      <c r="B56" s="55" t="s">
        <v>765</v>
      </c>
      <c r="C56" s="359" t="s">
        <v>766</v>
      </c>
      <c r="D56" s="360"/>
      <c r="E56" s="360"/>
      <c r="F56" s="360"/>
      <c r="G56" s="360"/>
      <c r="H56" s="360"/>
      <c r="I56" s="360"/>
      <c r="J56" s="360"/>
      <c r="K56" s="360"/>
      <c r="L56" s="360"/>
      <c r="M56" s="361"/>
      <c r="N56" s="362" t="s">
        <v>767</v>
      </c>
      <c r="O56" s="363"/>
      <c r="P56" s="359" t="s">
        <v>768</v>
      </c>
      <c r="Q56" s="360"/>
      <c r="R56" s="360"/>
      <c r="S56" s="360"/>
      <c r="T56" s="360"/>
      <c r="U56" s="360"/>
      <c r="V56" s="360"/>
      <c r="W56" s="360"/>
      <c r="X56" s="361"/>
    </row>
    <row r="57" spans="2:27" ht="18" customHeight="1">
      <c r="B57" s="55" t="s">
        <v>769</v>
      </c>
      <c r="C57" s="359" t="s">
        <v>770</v>
      </c>
      <c r="D57" s="360"/>
      <c r="E57" s="360"/>
      <c r="F57" s="360"/>
      <c r="G57" s="360"/>
      <c r="H57" s="360"/>
      <c r="I57" s="360"/>
      <c r="J57" s="360"/>
      <c r="K57" s="360"/>
      <c r="L57" s="360"/>
      <c r="M57" s="361"/>
      <c r="N57" s="362" t="s">
        <v>767</v>
      </c>
      <c r="O57" s="363"/>
      <c r="P57" s="359" t="s">
        <v>771</v>
      </c>
      <c r="Q57" s="360"/>
      <c r="R57" s="360"/>
      <c r="S57" s="360"/>
      <c r="T57" s="360"/>
      <c r="U57" s="360"/>
      <c r="V57" s="360"/>
      <c r="W57" s="360"/>
      <c r="X57" s="361"/>
    </row>
    <row r="58" spans="2:27" ht="18" customHeight="1">
      <c r="B58" s="55" t="s">
        <v>772</v>
      </c>
      <c r="C58" s="359" t="s">
        <v>770</v>
      </c>
      <c r="D58" s="360"/>
      <c r="E58" s="360"/>
      <c r="F58" s="360"/>
      <c r="G58" s="360"/>
      <c r="H58" s="360"/>
      <c r="I58" s="360"/>
      <c r="J58" s="360"/>
      <c r="K58" s="360"/>
      <c r="L58" s="360"/>
      <c r="M58" s="361"/>
      <c r="N58" s="362" t="s">
        <v>767</v>
      </c>
      <c r="O58" s="363"/>
      <c r="P58" s="359" t="s">
        <v>771</v>
      </c>
      <c r="Q58" s="360"/>
      <c r="R58" s="360"/>
      <c r="S58" s="360"/>
      <c r="T58" s="360"/>
      <c r="U58" s="360"/>
      <c r="V58" s="360"/>
      <c r="W58" s="360"/>
      <c r="X58" s="361"/>
    </row>
    <row r="59" spans="2:27" ht="13.7" customHeight="1">
      <c r="B59" s="364" t="s">
        <v>773</v>
      </c>
      <c r="C59" s="365"/>
      <c r="D59" s="365"/>
      <c r="E59" s="365"/>
      <c r="F59" s="365"/>
      <c r="G59" s="365"/>
      <c r="H59" s="365"/>
      <c r="I59" s="365"/>
      <c r="J59" s="365"/>
      <c r="K59" s="365"/>
      <c r="L59" s="365"/>
      <c r="M59" s="365"/>
      <c r="N59" s="365"/>
      <c r="O59" s="365"/>
      <c r="P59" s="365"/>
      <c r="Q59" s="365"/>
      <c r="R59" s="365"/>
      <c r="S59" s="365"/>
      <c r="T59" s="365"/>
      <c r="U59" s="365"/>
      <c r="V59" s="365"/>
      <c r="W59" s="365"/>
      <c r="X59" s="366"/>
    </row>
    <row r="60" spans="2:27" ht="19.350000000000001" customHeight="1">
      <c r="B60" s="55" t="s">
        <v>774</v>
      </c>
      <c r="C60" s="359" t="s">
        <v>775</v>
      </c>
      <c r="D60" s="360"/>
      <c r="E60" s="360"/>
      <c r="F60" s="360"/>
      <c r="G60" s="360"/>
      <c r="H60" s="360"/>
      <c r="I60" s="360"/>
      <c r="J60" s="360"/>
      <c r="K60" s="360"/>
      <c r="L60" s="360"/>
      <c r="M60" s="361"/>
      <c r="N60" s="362" t="s">
        <v>767</v>
      </c>
      <c r="O60" s="363"/>
      <c r="P60" s="359" t="s">
        <v>776</v>
      </c>
      <c r="Q60" s="360"/>
      <c r="R60" s="360"/>
      <c r="S60" s="360"/>
      <c r="T60" s="360"/>
      <c r="U60" s="360"/>
      <c r="V60" s="360"/>
      <c r="W60" s="360"/>
      <c r="X60" s="361"/>
    </row>
    <row r="61" spans="2:27" ht="21.2" customHeight="1">
      <c r="B61" s="55" t="s">
        <v>777</v>
      </c>
      <c r="C61" s="359" t="s">
        <v>778</v>
      </c>
      <c r="D61" s="360"/>
      <c r="E61" s="360"/>
      <c r="F61" s="360"/>
      <c r="G61" s="360"/>
      <c r="H61" s="360"/>
      <c r="I61" s="360"/>
      <c r="J61" s="360"/>
      <c r="K61" s="360"/>
      <c r="L61" s="360"/>
      <c r="M61" s="361"/>
      <c r="N61" s="362" t="s">
        <v>767</v>
      </c>
      <c r="O61" s="363"/>
      <c r="P61" s="359" t="s">
        <v>776</v>
      </c>
      <c r="Q61" s="360"/>
      <c r="R61" s="360"/>
      <c r="S61" s="360"/>
      <c r="T61" s="360"/>
      <c r="U61" s="360"/>
      <c r="V61" s="360"/>
      <c r="W61" s="360"/>
      <c r="X61" s="361"/>
    </row>
  </sheetData>
  <sheetProtection selectLockedCells="1" selectUnlockedCells="1"/>
  <mergeCells count="180">
    <mergeCell ref="B59:X59"/>
    <mergeCell ref="C60:M60"/>
    <mergeCell ref="N60:O60"/>
    <mergeCell ref="P60:X60"/>
    <mergeCell ref="C61:M61"/>
    <mergeCell ref="N61:O61"/>
    <mergeCell ref="P61:X61"/>
    <mergeCell ref="C57:M57"/>
    <mergeCell ref="N57:O57"/>
    <mergeCell ref="P57:X57"/>
    <mergeCell ref="C58:M58"/>
    <mergeCell ref="N58:O58"/>
    <mergeCell ref="P58:X58"/>
    <mergeCell ref="C54:D54"/>
    <mergeCell ref="E54:K54"/>
    <mergeCell ref="L54:S54"/>
    <mergeCell ref="T54:X54"/>
    <mergeCell ref="B55:X55"/>
    <mergeCell ref="C56:M56"/>
    <mergeCell ref="N56:O56"/>
    <mergeCell ref="P56:X56"/>
    <mergeCell ref="C52:D52"/>
    <mergeCell ref="E52:K52"/>
    <mergeCell ref="L52:S52"/>
    <mergeCell ref="T52:X52"/>
    <mergeCell ref="C53:D53"/>
    <mergeCell ref="E53:K53"/>
    <mergeCell ref="L53:S53"/>
    <mergeCell ref="T53:X53"/>
    <mergeCell ref="C50:D50"/>
    <mergeCell ref="E50:K50"/>
    <mergeCell ref="L50:S50"/>
    <mergeCell ref="T50:X50"/>
    <mergeCell ref="C51:D51"/>
    <mergeCell ref="E51:K51"/>
    <mergeCell ref="L51:S51"/>
    <mergeCell ref="T51:X51"/>
    <mergeCell ref="B46:X46"/>
    <mergeCell ref="B47:X47"/>
    <mergeCell ref="B48:X48"/>
    <mergeCell ref="C49:D49"/>
    <mergeCell ref="E49:K49"/>
    <mergeCell ref="L49:S49"/>
    <mergeCell ref="T49:X49"/>
    <mergeCell ref="H42:I42"/>
    <mergeCell ref="J42:K42"/>
    <mergeCell ref="N42:O42"/>
    <mergeCell ref="P42:R42"/>
    <mergeCell ref="B44:X44"/>
    <mergeCell ref="B45:X45"/>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N39:O39"/>
    <mergeCell ref="P39:R39"/>
    <mergeCell ref="H36:I36"/>
    <mergeCell ref="J36:K36"/>
    <mergeCell ref="N36:O36"/>
    <mergeCell ref="P36:R36"/>
    <mergeCell ref="H37:I37"/>
    <mergeCell ref="J37:K37"/>
    <mergeCell ref="N37:O37"/>
    <mergeCell ref="P37:R37"/>
    <mergeCell ref="H34:I34"/>
    <mergeCell ref="J34:K34"/>
    <mergeCell ref="N34:O34"/>
    <mergeCell ref="P34:R34"/>
    <mergeCell ref="B35:E35"/>
    <mergeCell ref="H35:I35"/>
    <mergeCell ref="J35:K35"/>
    <mergeCell ref="N35:O35"/>
    <mergeCell ref="P35:R35"/>
    <mergeCell ref="J32:K32"/>
    <mergeCell ref="N32:O32"/>
    <mergeCell ref="P32:R32"/>
    <mergeCell ref="H33:I33"/>
    <mergeCell ref="J33:K33"/>
    <mergeCell ref="N33:O33"/>
    <mergeCell ref="P33:R33"/>
    <mergeCell ref="B28:X28"/>
    <mergeCell ref="H30:I31"/>
    <mergeCell ref="J30:M30"/>
    <mergeCell ref="N30:O31"/>
    <mergeCell ref="P30:R31"/>
    <mergeCell ref="S30:X30"/>
    <mergeCell ref="E31:E34"/>
    <mergeCell ref="J31:K31"/>
    <mergeCell ref="S31:X42"/>
    <mergeCell ref="H32:I32"/>
    <mergeCell ref="B25:C25"/>
    <mergeCell ref="D25:H25"/>
    <mergeCell ref="I25:M25"/>
    <mergeCell ref="N25:S25"/>
    <mergeCell ref="T25:X25"/>
    <mergeCell ref="B26:C27"/>
    <mergeCell ref="D26:H27"/>
    <mergeCell ref="I26:M27"/>
    <mergeCell ref="N26:S27"/>
    <mergeCell ref="T26:X27"/>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51" firstPageNumber="0" pageOrder="overThenDown"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3:K193"/>
  <sheetViews>
    <sheetView topLeftCell="A95" workbookViewId="0">
      <selection activeCell="C199" sqref="C199"/>
    </sheetView>
  </sheetViews>
  <sheetFormatPr baseColWidth="10" defaultColWidth="11.42578125" defaultRowHeight="15"/>
  <cols>
    <col min="3" max="3" width="65.85546875" style="4" customWidth="1"/>
    <col min="4" max="4" width="48.42578125" style="4" customWidth="1"/>
    <col min="7" max="7" width="46.140625" customWidth="1"/>
    <col min="11" max="11" width="34.85546875" customWidth="1"/>
  </cols>
  <sheetData>
    <row r="3" spans="3:11">
      <c r="C3" s="35" t="s">
        <v>307</v>
      </c>
      <c r="D3" s="29" t="s">
        <v>308</v>
      </c>
      <c r="G3" s="32" t="s">
        <v>13</v>
      </c>
      <c r="K3" s="34" t="s">
        <v>309</v>
      </c>
    </row>
    <row r="4" spans="3:11" ht="17.25">
      <c r="C4" s="35" t="s">
        <v>310</v>
      </c>
      <c r="D4" s="30" t="s">
        <v>311</v>
      </c>
      <c r="G4" s="32" t="s">
        <v>312</v>
      </c>
      <c r="K4" s="34" t="s">
        <v>313</v>
      </c>
    </row>
    <row r="5" spans="3:11" ht="17.25">
      <c r="C5" s="35" t="s">
        <v>314</v>
      </c>
      <c r="D5" s="31" t="s">
        <v>315</v>
      </c>
      <c r="G5" s="32" t="s">
        <v>316</v>
      </c>
      <c r="K5" s="34" t="s">
        <v>317</v>
      </c>
    </row>
    <row r="6" spans="3:11" ht="34.5">
      <c r="C6" s="35" t="s">
        <v>318</v>
      </c>
      <c r="D6" s="31" t="s">
        <v>319</v>
      </c>
      <c r="G6" s="32" t="s">
        <v>320</v>
      </c>
      <c r="K6" s="34" t="s">
        <v>321</v>
      </c>
    </row>
    <row r="7" spans="3:11" ht="34.5">
      <c r="C7" s="35" t="s">
        <v>322</v>
      </c>
      <c r="D7" s="31" t="s">
        <v>323</v>
      </c>
      <c r="G7" s="32" t="s">
        <v>324</v>
      </c>
      <c r="K7" s="34" t="s">
        <v>325</v>
      </c>
    </row>
    <row r="8" spans="3:11" ht="34.5">
      <c r="C8" s="35" t="s">
        <v>326</v>
      </c>
      <c r="D8" s="31" t="s">
        <v>327</v>
      </c>
      <c r="G8" s="32" t="s">
        <v>328</v>
      </c>
      <c r="K8" s="34" t="s">
        <v>329</v>
      </c>
    </row>
    <row r="9" spans="3:11" ht="34.5">
      <c r="C9" s="35" t="s">
        <v>330</v>
      </c>
      <c r="D9" s="31" t="s">
        <v>331</v>
      </c>
      <c r="G9" s="32" t="s">
        <v>332</v>
      </c>
      <c r="K9" s="34" t="s">
        <v>333</v>
      </c>
    </row>
    <row r="10" spans="3:11" ht="51.75">
      <c r="C10" s="35" t="s">
        <v>334</v>
      </c>
      <c r="D10" s="31" t="s">
        <v>335</v>
      </c>
      <c r="G10" s="32" t="s">
        <v>336</v>
      </c>
      <c r="K10" s="34" t="s">
        <v>337</v>
      </c>
    </row>
    <row r="11" spans="3:11" ht="34.5">
      <c r="C11" s="35" t="s">
        <v>338</v>
      </c>
      <c r="D11" s="31" t="s">
        <v>339</v>
      </c>
      <c r="G11" s="32" t="s">
        <v>340</v>
      </c>
      <c r="K11" s="34" t="s">
        <v>341</v>
      </c>
    </row>
    <row r="12" spans="3:11" ht="34.5">
      <c r="C12" s="35" t="s">
        <v>342</v>
      </c>
      <c r="D12" s="31" t="s">
        <v>343</v>
      </c>
      <c r="G12" s="32" t="s">
        <v>344</v>
      </c>
      <c r="K12" s="34" t="s">
        <v>345</v>
      </c>
    </row>
    <row r="13" spans="3:11" ht="34.5">
      <c r="C13" s="35" t="s">
        <v>346</v>
      </c>
      <c r="D13" s="31" t="s">
        <v>347</v>
      </c>
      <c r="G13" s="32" t="s">
        <v>348</v>
      </c>
      <c r="K13" s="34" t="s">
        <v>349</v>
      </c>
    </row>
    <row r="14" spans="3:11" ht="34.5">
      <c r="C14" s="35" t="s">
        <v>350</v>
      </c>
      <c r="D14" s="31" t="s">
        <v>351</v>
      </c>
      <c r="G14" s="32" t="s">
        <v>352</v>
      </c>
      <c r="K14" s="34" t="s">
        <v>353</v>
      </c>
    </row>
    <row r="15" spans="3:11" ht="34.5">
      <c r="C15" s="35" t="s">
        <v>354</v>
      </c>
      <c r="D15" s="31" t="s">
        <v>355</v>
      </c>
      <c r="G15" s="32" t="s">
        <v>356</v>
      </c>
      <c r="K15" s="34" t="s">
        <v>357</v>
      </c>
    </row>
    <row r="16" spans="3:11" ht="51.75">
      <c r="C16" s="35" t="s">
        <v>358</v>
      </c>
      <c r="D16" s="31" t="s">
        <v>359</v>
      </c>
      <c r="G16" s="32" t="s">
        <v>360</v>
      </c>
      <c r="K16" s="34" t="s">
        <v>361</v>
      </c>
    </row>
    <row r="17" spans="3:11" ht="51.75">
      <c r="C17" s="35" t="s">
        <v>362</v>
      </c>
      <c r="D17" s="31" t="s">
        <v>363</v>
      </c>
      <c r="G17" s="33" t="s">
        <v>364</v>
      </c>
      <c r="K17" s="34" t="s">
        <v>365</v>
      </c>
    </row>
    <row r="18" spans="3:11" ht="51.75">
      <c r="C18" s="35" t="s">
        <v>366</v>
      </c>
      <c r="D18" s="31" t="s">
        <v>367</v>
      </c>
      <c r="G18" s="33" t="s">
        <v>368</v>
      </c>
      <c r="K18" s="34" t="s">
        <v>369</v>
      </c>
    </row>
    <row r="19" spans="3:11" ht="17.25">
      <c r="C19" s="35" t="s">
        <v>370</v>
      </c>
      <c r="D19" s="31" t="s">
        <v>371</v>
      </c>
      <c r="G19" s="32" t="s">
        <v>372</v>
      </c>
      <c r="K19" s="34" t="s">
        <v>15</v>
      </c>
    </row>
    <row r="20" spans="3:11" ht="34.5">
      <c r="C20" s="35" t="s">
        <v>373</v>
      </c>
      <c r="D20" s="31" t="s">
        <v>374</v>
      </c>
      <c r="G20" s="32" t="s">
        <v>375</v>
      </c>
      <c r="K20" s="34" t="s">
        <v>376</v>
      </c>
    </row>
    <row r="21" spans="3:11" ht="34.5">
      <c r="D21" s="31" t="s">
        <v>377</v>
      </c>
    </row>
    <row r="22" spans="3:11" ht="34.5">
      <c r="C22" s="4" t="s">
        <v>378</v>
      </c>
      <c r="D22" s="31" t="s">
        <v>379</v>
      </c>
    </row>
    <row r="23" spans="3:11" ht="17.25">
      <c r="C23" s="4" t="s">
        <v>11</v>
      </c>
      <c r="D23" s="31" t="s">
        <v>380</v>
      </c>
      <c r="G23" s="32"/>
    </row>
    <row r="24" spans="3:11" ht="17.25">
      <c r="C24" s="4" t="s">
        <v>381</v>
      </c>
      <c r="D24" s="31" t="s">
        <v>382</v>
      </c>
    </row>
    <row r="25" spans="3:11" ht="34.5">
      <c r="D25" s="31" t="s">
        <v>383</v>
      </c>
    </row>
    <row r="26" spans="3:11" ht="17.25">
      <c r="D26" s="31" t="s">
        <v>384</v>
      </c>
    </row>
    <row r="27" spans="3:11" ht="51.75">
      <c r="C27" s="36" t="s">
        <v>385</v>
      </c>
      <c r="D27" s="31" t="s">
        <v>386</v>
      </c>
    </row>
    <row r="28" spans="3:11" ht="34.5">
      <c r="C28" s="36" t="s">
        <v>387</v>
      </c>
      <c r="D28" s="31" t="s">
        <v>388</v>
      </c>
      <c r="G28" s="32"/>
    </row>
    <row r="29" spans="3:11" ht="51.75">
      <c r="C29" s="36" t="s">
        <v>389</v>
      </c>
      <c r="D29" s="31" t="s">
        <v>390</v>
      </c>
      <c r="G29" s="32"/>
    </row>
    <row r="30" spans="3:11" ht="60">
      <c r="C30" s="36" t="s">
        <v>60</v>
      </c>
      <c r="D30" s="31" t="s">
        <v>391</v>
      </c>
      <c r="G30" s="32"/>
    </row>
    <row r="31" spans="3:11" ht="34.5">
      <c r="C31" s="36" t="s">
        <v>164</v>
      </c>
      <c r="D31" s="31" t="s">
        <v>392</v>
      </c>
      <c r="G31" s="32"/>
    </row>
    <row r="32" spans="3:11" ht="30">
      <c r="C32" s="36" t="s">
        <v>393</v>
      </c>
      <c r="D32" s="31" t="s">
        <v>394</v>
      </c>
      <c r="G32" s="32"/>
    </row>
    <row r="33" spans="3:7" ht="45">
      <c r="C33" s="36" t="s">
        <v>395</v>
      </c>
      <c r="D33" s="31" t="s">
        <v>396</v>
      </c>
    </row>
    <row r="34" spans="3:7" ht="45">
      <c r="C34" s="36" t="s">
        <v>397</v>
      </c>
      <c r="D34" s="31" t="s">
        <v>398</v>
      </c>
      <c r="G34" s="32"/>
    </row>
    <row r="35" spans="3:7" ht="34.5">
      <c r="C35" s="36" t="s">
        <v>140</v>
      </c>
      <c r="D35" s="31" t="s">
        <v>399</v>
      </c>
      <c r="G35" s="32"/>
    </row>
    <row r="36" spans="3:7" ht="17.25">
      <c r="C36" s="36"/>
      <c r="D36" s="31" t="s">
        <v>400</v>
      </c>
      <c r="G36" s="32"/>
    </row>
    <row r="37" spans="3:7" ht="34.5">
      <c r="C37" s="36"/>
      <c r="D37" s="31" t="s">
        <v>401</v>
      </c>
      <c r="G37" s="32"/>
    </row>
    <row r="38" spans="3:7" ht="17.25">
      <c r="C38" s="36"/>
      <c r="D38" s="31" t="s">
        <v>402</v>
      </c>
      <c r="G38" s="32"/>
    </row>
    <row r="39" spans="3:7" ht="45">
      <c r="C39" s="36" t="s">
        <v>403</v>
      </c>
      <c r="D39" s="31" t="s">
        <v>404</v>
      </c>
      <c r="G39" s="32"/>
    </row>
    <row r="40" spans="3:7" ht="34.5">
      <c r="C40" s="36" t="s">
        <v>405</v>
      </c>
      <c r="D40" s="31" t="s">
        <v>406</v>
      </c>
      <c r="G40" s="32"/>
    </row>
    <row r="41" spans="3:7" ht="34.5">
      <c r="C41" s="36" t="s">
        <v>407</v>
      </c>
      <c r="D41" s="31" t="s">
        <v>408</v>
      </c>
    </row>
    <row r="42" spans="3:7" ht="34.5">
      <c r="C42" s="36" t="s">
        <v>409</v>
      </c>
      <c r="D42" s="31" t="s">
        <v>410</v>
      </c>
    </row>
    <row r="43" spans="3:7" ht="34.5">
      <c r="C43" s="36" t="s">
        <v>411</v>
      </c>
      <c r="D43" s="31" t="s">
        <v>412</v>
      </c>
    </row>
    <row r="44" spans="3:7" ht="45">
      <c r="C44" s="36" t="s">
        <v>413</v>
      </c>
      <c r="D44" s="31" t="s">
        <v>414</v>
      </c>
    </row>
    <row r="45" spans="3:7" ht="51.75">
      <c r="C45" s="36" t="s">
        <v>61</v>
      </c>
      <c r="D45" s="31" t="s">
        <v>415</v>
      </c>
    </row>
    <row r="46" spans="3:7" ht="34.5">
      <c r="C46" s="36" t="s">
        <v>416</v>
      </c>
      <c r="D46" s="31" t="s">
        <v>417</v>
      </c>
    </row>
    <row r="47" spans="3:7" ht="34.5">
      <c r="C47" s="36" t="s">
        <v>418</v>
      </c>
      <c r="D47" s="31" t="s">
        <v>419</v>
      </c>
    </row>
    <row r="48" spans="3:7" ht="51.75">
      <c r="C48" s="36" t="s">
        <v>420</v>
      </c>
      <c r="D48" s="31" t="s">
        <v>421</v>
      </c>
    </row>
    <row r="49" spans="3:4" ht="34.5">
      <c r="C49" s="36" t="s">
        <v>422</v>
      </c>
      <c r="D49" s="31" t="s">
        <v>423</v>
      </c>
    </row>
    <row r="50" spans="3:4" ht="51.75">
      <c r="C50" s="36" t="s">
        <v>424</v>
      </c>
      <c r="D50" s="31" t="s">
        <v>425</v>
      </c>
    </row>
    <row r="51" spans="3:4" ht="30">
      <c r="C51" s="36" t="s">
        <v>426</v>
      </c>
      <c r="D51" s="31" t="s">
        <v>427</v>
      </c>
    </row>
    <row r="52" spans="3:4" ht="34.5">
      <c r="C52" s="36" t="s">
        <v>95</v>
      </c>
      <c r="D52" s="31" t="s">
        <v>428</v>
      </c>
    </row>
    <row r="53" spans="3:4" ht="51.75">
      <c r="C53" s="36" t="s">
        <v>429</v>
      </c>
      <c r="D53" s="31" t="s">
        <v>430</v>
      </c>
    </row>
    <row r="54" spans="3:4" ht="34.5">
      <c r="C54" s="36" t="s">
        <v>431</v>
      </c>
      <c r="D54" s="31" t="s">
        <v>432</v>
      </c>
    </row>
    <row r="55" spans="3:4" ht="34.5">
      <c r="C55" s="36" t="s">
        <v>141</v>
      </c>
      <c r="D55" s="31" t="s">
        <v>433</v>
      </c>
    </row>
    <row r="56" spans="3:4" ht="34.5">
      <c r="C56" s="36" t="s">
        <v>165</v>
      </c>
      <c r="D56" s="31" t="s">
        <v>434</v>
      </c>
    </row>
    <row r="57" spans="3:4" ht="34.5">
      <c r="D57" s="31" t="s">
        <v>435</v>
      </c>
    </row>
    <row r="58" spans="3:4" ht="90">
      <c r="C58" s="36" t="s">
        <v>436</v>
      </c>
      <c r="D58" s="31" t="s">
        <v>437</v>
      </c>
    </row>
    <row r="59" spans="3:4" ht="45">
      <c r="C59" s="36" t="s">
        <v>438</v>
      </c>
      <c r="D59" s="31" t="s">
        <v>439</v>
      </c>
    </row>
    <row r="60" spans="3:4" ht="60">
      <c r="C60" s="36" t="s">
        <v>440</v>
      </c>
      <c r="D60" s="31" t="s">
        <v>441</v>
      </c>
    </row>
    <row r="61" spans="3:4" ht="60">
      <c r="C61" s="36" t="s">
        <v>442</v>
      </c>
      <c r="D61" s="31" t="s">
        <v>443</v>
      </c>
    </row>
    <row r="62" spans="3:4" ht="60">
      <c r="C62" s="36" t="s">
        <v>444</v>
      </c>
      <c r="D62" s="31" t="s">
        <v>445</v>
      </c>
    </row>
    <row r="63" spans="3:4" ht="34.5">
      <c r="C63" s="36" t="s">
        <v>446</v>
      </c>
      <c r="D63" s="31" t="s">
        <v>447</v>
      </c>
    </row>
    <row r="64" spans="3:4" ht="30">
      <c r="C64" s="36" t="s">
        <v>448</v>
      </c>
      <c r="D64" s="31" t="s">
        <v>449</v>
      </c>
    </row>
    <row r="65" spans="3:4" ht="34.5">
      <c r="C65" s="36" t="s">
        <v>450</v>
      </c>
      <c r="D65" s="31" t="s">
        <v>451</v>
      </c>
    </row>
    <row r="66" spans="3:4" ht="51.75">
      <c r="C66" s="36" t="s">
        <v>452</v>
      </c>
      <c r="D66" s="31" t="s">
        <v>453</v>
      </c>
    </row>
    <row r="67" spans="3:4" ht="34.5">
      <c r="C67" s="36" t="s">
        <v>166</v>
      </c>
      <c r="D67" s="31" t="s">
        <v>454</v>
      </c>
    </row>
    <row r="68" spans="3:4" ht="45">
      <c r="C68" s="36" t="s">
        <v>455</v>
      </c>
      <c r="D68" s="31" t="s">
        <v>456</v>
      </c>
    </row>
    <row r="69" spans="3:4" ht="30">
      <c r="C69" s="36" t="s">
        <v>79</v>
      </c>
      <c r="D69" s="31" t="s">
        <v>457</v>
      </c>
    </row>
    <row r="70" spans="3:4" ht="60">
      <c r="C70" s="36" t="s">
        <v>458</v>
      </c>
      <c r="D70" s="31" t="s">
        <v>459</v>
      </c>
    </row>
    <row r="71" spans="3:4" ht="45">
      <c r="C71" s="36" t="s">
        <v>460</v>
      </c>
      <c r="D71" s="31" t="s">
        <v>461</v>
      </c>
    </row>
    <row r="72" spans="3:4" ht="34.5">
      <c r="C72" s="36" t="s">
        <v>462</v>
      </c>
      <c r="D72" s="31" t="s">
        <v>463</v>
      </c>
    </row>
    <row r="73" spans="3:4" ht="34.5">
      <c r="C73" s="36" t="s">
        <v>464</v>
      </c>
      <c r="D73" s="31" t="s">
        <v>465</v>
      </c>
    </row>
    <row r="74" spans="3:4" ht="34.5">
      <c r="C74" s="36" t="s">
        <v>466</v>
      </c>
      <c r="D74" s="31" t="s">
        <v>467</v>
      </c>
    </row>
    <row r="75" spans="3:4" ht="60">
      <c r="C75" s="36" t="s">
        <v>468</v>
      </c>
      <c r="D75" s="31" t="s">
        <v>469</v>
      </c>
    </row>
    <row r="76" spans="3:4" ht="60">
      <c r="C76" s="36" t="s">
        <v>470</v>
      </c>
      <c r="D76" s="31" t="s">
        <v>471</v>
      </c>
    </row>
    <row r="77" spans="3:4" ht="34.5">
      <c r="C77" s="36" t="s">
        <v>472</v>
      </c>
      <c r="D77" s="31" t="s">
        <v>473</v>
      </c>
    </row>
    <row r="78" spans="3:4" ht="34.5">
      <c r="C78" s="36" t="s">
        <v>474</v>
      </c>
      <c r="D78" s="31" t="s">
        <v>475</v>
      </c>
    </row>
    <row r="79" spans="3:4" ht="45">
      <c r="C79" s="36" t="s">
        <v>476</v>
      </c>
      <c r="D79" s="31" t="s">
        <v>477</v>
      </c>
    </row>
    <row r="80" spans="3:4" ht="45">
      <c r="C80" s="36" t="s">
        <v>478</v>
      </c>
      <c r="D80" s="31" t="s">
        <v>479</v>
      </c>
    </row>
    <row r="81" spans="3:4" ht="45">
      <c r="C81" s="36" t="s">
        <v>480</v>
      </c>
      <c r="D81" s="31" t="s">
        <v>481</v>
      </c>
    </row>
    <row r="82" spans="3:4" ht="45">
      <c r="C82" s="36" t="s">
        <v>482</v>
      </c>
      <c r="D82" s="31" t="s">
        <v>483</v>
      </c>
    </row>
    <row r="83" spans="3:4" ht="34.5">
      <c r="C83" s="36" t="s">
        <v>96</v>
      </c>
      <c r="D83" s="31" t="s">
        <v>484</v>
      </c>
    </row>
    <row r="84" spans="3:4" ht="30">
      <c r="C84" s="36" t="s">
        <v>485</v>
      </c>
      <c r="D84" s="31" t="s">
        <v>486</v>
      </c>
    </row>
    <row r="85" spans="3:4" ht="34.5">
      <c r="C85" s="36" t="s">
        <v>487</v>
      </c>
      <c r="D85" s="31" t="s">
        <v>488</v>
      </c>
    </row>
    <row r="86" spans="3:4" ht="45">
      <c r="C86" s="36" t="s">
        <v>489</v>
      </c>
      <c r="D86" s="31" t="s">
        <v>490</v>
      </c>
    </row>
    <row r="87" spans="3:4" ht="34.5">
      <c r="C87" s="36" t="s">
        <v>491</v>
      </c>
      <c r="D87" s="31" t="s">
        <v>492</v>
      </c>
    </row>
    <row r="88" spans="3:4" ht="34.5">
      <c r="C88" s="36" t="s">
        <v>493</v>
      </c>
      <c r="D88" s="31" t="s">
        <v>494</v>
      </c>
    </row>
    <row r="89" spans="3:4" ht="51.75">
      <c r="C89" s="36" t="s">
        <v>495</v>
      </c>
      <c r="D89" s="31" t="s">
        <v>496</v>
      </c>
    </row>
    <row r="90" spans="3:4" ht="45">
      <c r="C90" s="36" t="s">
        <v>142</v>
      </c>
      <c r="D90" s="31" t="s">
        <v>497</v>
      </c>
    </row>
    <row r="91" spans="3:4" ht="60">
      <c r="C91" s="36" t="s">
        <v>498</v>
      </c>
      <c r="D91" s="31" t="s">
        <v>499</v>
      </c>
    </row>
    <row r="92" spans="3:4" ht="60">
      <c r="C92" s="36" t="s">
        <v>500</v>
      </c>
      <c r="D92" s="31" t="s">
        <v>501</v>
      </c>
    </row>
    <row r="93" spans="3:4" ht="45">
      <c r="C93" s="36" t="s">
        <v>502</v>
      </c>
      <c r="D93" s="31" t="s">
        <v>503</v>
      </c>
    </row>
    <row r="94" spans="3:4" ht="30">
      <c r="C94" s="36" t="s">
        <v>504</v>
      </c>
      <c r="D94" s="31" t="s">
        <v>505</v>
      </c>
    </row>
    <row r="95" spans="3:4" ht="34.5">
      <c r="C95" s="36" t="s">
        <v>506</v>
      </c>
      <c r="D95" s="31" t="s">
        <v>507</v>
      </c>
    </row>
    <row r="96" spans="3:4" ht="17.25">
      <c r="D96" s="31" t="s">
        <v>508</v>
      </c>
    </row>
    <row r="97" spans="3:4" ht="34.5">
      <c r="D97" s="31" t="s">
        <v>509</v>
      </c>
    </row>
    <row r="98" spans="3:4" ht="34.5">
      <c r="C98" s="34" t="s">
        <v>510</v>
      </c>
      <c r="D98" s="31" t="s">
        <v>511</v>
      </c>
    </row>
    <row r="99" spans="3:4" ht="34.5">
      <c r="C99" s="34" t="s">
        <v>512</v>
      </c>
      <c r="D99" s="31" t="s">
        <v>513</v>
      </c>
    </row>
    <row r="100" spans="3:4" ht="34.5">
      <c r="C100" s="34" t="s">
        <v>514</v>
      </c>
      <c r="D100" s="31" t="s">
        <v>515</v>
      </c>
    </row>
    <row r="101" spans="3:4" ht="34.5">
      <c r="C101" s="34" t="s">
        <v>516</v>
      </c>
      <c r="D101" s="31" t="s">
        <v>517</v>
      </c>
    </row>
    <row r="102" spans="3:4" ht="51.75">
      <c r="C102" s="34" t="s">
        <v>518</v>
      </c>
      <c r="D102" s="31" t="s">
        <v>519</v>
      </c>
    </row>
    <row r="103" spans="3:4" ht="51.75">
      <c r="C103" s="34" t="s">
        <v>520</v>
      </c>
      <c r="D103" s="31" t="s">
        <v>521</v>
      </c>
    </row>
    <row r="104" spans="3:4" ht="34.5">
      <c r="C104" s="34" t="s">
        <v>522</v>
      </c>
      <c r="D104" s="31" t="s">
        <v>523</v>
      </c>
    </row>
    <row r="105" spans="3:4" ht="34.5">
      <c r="C105" s="34" t="s">
        <v>524</v>
      </c>
      <c r="D105" s="31" t="s">
        <v>525</v>
      </c>
    </row>
    <row r="106" spans="3:4" ht="34.5">
      <c r="C106" s="34" t="s">
        <v>526</v>
      </c>
      <c r="D106" s="31" t="s">
        <v>527</v>
      </c>
    </row>
    <row r="107" spans="3:4" ht="34.5">
      <c r="C107" s="34" t="s">
        <v>528</v>
      </c>
      <c r="D107" s="31" t="s">
        <v>529</v>
      </c>
    </row>
    <row r="108" spans="3:4" ht="34.5">
      <c r="C108" s="34" t="s">
        <v>530</v>
      </c>
      <c r="D108" s="31" t="s">
        <v>531</v>
      </c>
    </row>
    <row r="109" spans="3:4" ht="34.5">
      <c r="C109" s="34" t="s">
        <v>532</v>
      </c>
      <c r="D109" s="31" t="s">
        <v>533</v>
      </c>
    </row>
    <row r="110" spans="3:4" ht="34.5">
      <c r="C110" s="34" t="s">
        <v>534</v>
      </c>
      <c r="D110" s="31" t="s">
        <v>535</v>
      </c>
    </row>
    <row r="111" spans="3:4" ht="34.5">
      <c r="C111" s="34" t="s">
        <v>536</v>
      </c>
      <c r="D111" s="31" t="s">
        <v>537</v>
      </c>
    </row>
    <row r="112" spans="3:4" ht="34.5">
      <c r="C112" s="34" t="s">
        <v>538</v>
      </c>
      <c r="D112" s="31" t="s">
        <v>539</v>
      </c>
    </row>
    <row r="113" spans="3:4" ht="51.75">
      <c r="C113" s="34" t="s">
        <v>540</v>
      </c>
      <c r="D113" s="31" t="s">
        <v>541</v>
      </c>
    </row>
    <row r="114" spans="3:4" ht="34.5">
      <c r="C114" s="34" t="s">
        <v>542</v>
      </c>
      <c r="D114" s="31" t="s">
        <v>543</v>
      </c>
    </row>
    <row r="115" spans="3:4" ht="51.75">
      <c r="C115" s="34" t="s">
        <v>544</v>
      </c>
      <c r="D115" s="31" t="s">
        <v>545</v>
      </c>
    </row>
    <row r="116" spans="3:4" ht="17.25">
      <c r="C116" s="34" t="s">
        <v>546</v>
      </c>
      <c r="D116" s="31" t="s">
        <v>547</v>
      </c>
    </row>
    <row r="117" spans="3:4" ht="51.75">
      <c r="C117" s="34" t="s">
        <v>548</v>
      </c>
      <c r="D117" s="31" t="s">
        <v>549</v>
      </c>
    </row>
    <row r="118" spans="3:4" ht="51.75">
      <c r="C118" s="34" t="s">
        <v>550</v>
      </c>
      <c r="D118" s="31" t="s">
        <v>551</v>
      </c>
    </row>
    <row r="119" spans="3:4" ht="34.5">
      <c r="C119" s="34" t="s">
        <v>552</v>
      </c>
      <c r="D119" s="31" t="s">
        <v>553</v>
      </c>
    </row>
    <row r="120" spans="3:4" ht="17.25">
      <c r="C120" s="34" t="s">
        <v>554</v>
      </c>
      <c r="D120" s="31" t="s">
        <v>555</v>
      </c>
    </row>
    <row r="121" spans="3:4" ht="17.25">
      <c r="C121" s="34" t="s">
        <v>556</v>
      </c>
      <c r="D121" s="31" t="s">
        <v>557</v>
      </c>
    </row>
    <row r="122" spans="3:4" ht="17.25">
      <c r="C122" s="34" t="s">
        <v>558</v>
      </c>
      <c r="D122" s="31" t="s">
        <v>559</v>
      </c>
    </row>
    <row r="123" spans="3:4" ht="17.25">
      <c r="C123" s="34" t="s">
        <v>560</v>
      </c>
      <c r="D123" s="31" t="s">
        <v>561</v>
      </c>
    </row>
    <row r="124" spans="3:4" ht="17.25">
      <c r="C124" s="34" t="s">
        <v>562</v>
      </c>
      <c r="D124" s="31" t="s">
        <v>563</v>
      </c>
    </row>
    <row r="125" spans="3:4" ht="34.5">
      <c r="C125" s="34" t="s">
        <v>564</v>
      </c>
      <c r="D125" s="31" t="s">
        <v>565</v>
      </c>
    </row>
    <row r="126" spans="3:4" ht="34.5">
      <c r="C126" s="34" t="s">
        <v>566</v>
      </c>
      <c r="D126" s="31" t="s">
        <v>567</v>
      </c>
    </row>
    <row r="127" spans="3:4" ht="51.75">
      <c r="C127" s="34" t="s">
        <v>568</v>
      </c>
      <c r="D127" s="31" t="s">
        <v>569</v>
      </c>
    </row>
    <row r="128" spans="3:4" ht="17.25">
      <c r="C128" s="34" t="s">
        <v>570</v>
      </c>
      <c r="D128" s="31" t="s">
        <v>571</v>
      </c>
    </row>
    <row r="129" spans="3:4" ht="34.5">
      <c r="C129" s="34" t="s">
        <v>572</v>
      </c>
      <c r="D129" s="31" t="s">
        <v>573</v>
      </c>
    </row>
    <row r="130" spans="3:4" ht="34.5">
      <c r="C130" s="34" t="s">
        <v>574</v>
      </c>
      <c r="D130" s="31" t="s">
        <v>575</v>
      </c>
    </row>
    <row r="131" spans="3:4" ht="34.5">
      <c r="C131" s="34" t="s">
        <v>576</v>
      </c>
      <c r="D131" s="31" t="s">
        <v>577</v>
      </c>
    </row>
    <row r="132" spans="3:4" ht="34.5">
      <c r="C132" s="34" t="s">
        <v>578</v>
      </c>
      <c r="D132" s="31" t="s">
        <v>579</v>
      </c>
    </row>
    <row r="133" spans="3:4" ht="34.5">
      <c r="C133" s="34" t="s">
        <v>580</v>
      </c>
      <c r="D133" s="31" t="s">
        <v>581</v>
      </c>
    </row>
    <row r="134" spans="3:4" ht="34.5">
      <c r="C134" s="34" t="s">
        <v>582</v>
      </c>
      <c r="D134" s="31" t="s">
        <v>583</v>
      </c>
    </row>
    <row r="135" spans="3:4" ht="51.75">
      <c r="C135" s="34" t="s">
        <v>584</v>
      </c>
      <c r="D135" s="31" t="s">
        <v>585</v>
      </c>
    </row>
    <row r="136" spans="3:4" ht="34.5">
      <c r="C136" s="34" t="s">
        <v>586</v>
      </c>
      <c r="D136" s="31" t="s">
        <v>587</v>
      </c>
    </row>
    <row r="137" spans="3:4" ht="34.5">
      <c r="C137" s="34" t="s">
        <v>588</v>
      </c>
      <c r="D137" s="31" t="s">
        <v>589</v>
      </c>
    </row>
    <row r="138" spans="3:4" ht="34.5">
      <c r="C138" s="34" t="s">
        <v>590</v>
      </c>
      <c r="D138" s="31" t="s">
        <v>591</v>
      </c>
    </row>
    <row r="139" spans="3:4" ht="51.75">
      <c r="C139" s="34" t="s">
        <v>592</v>
      </c>
      <c r="D139" s="31" t="s">
        <v>593</v>
      </c>
    </row>
    <row r="140" spans="3:4" ht="34.5">
      <c r="C140" s="34" t="s">
        <v>594</v>
      </c>
      <c r="D140" s="31" t="s">
        <v>595</v>
      </c>
    </row>
    <row r="141" spans="3:4" ht="17.25">
      <c r="C141" s="34" t="s">
        <v>596</v>
      </c>
      <c r="D141" s="31" t="s">
        <v>597</v>
      </c>
    </row>
    <row r="142" spans="3:4" ht="17.25">
      <c r="C142" s="34" t="s">
        <v>598</v>
      </c>
      <c r="D142" s="31" t="s">
        <v>599</v>
      </c>
    </row>
    <row r="143" spans="3:4" ht="34.5">
      <c r="C143" s="34" t="s">
        <v>600</v>
      </c>
      <c r="D143" s="31" t="s">
        <v>601</v>
      </c>
    </row>
    <row r="144" spans="3:4" ht="34.5">
      <c r="C144" s="34" t="s">
        <v>602</v>
      </c>
      <c r="D144" s="31" t="s">
        <v>603</v>
      </c>
    </row>
    <row r="145" spans="3:4" ht="34.5">
      <c r="C145" s="34" t="s">
        <v>604</v>
      </c>
      <c r="D145" s="31" t="s">
        <v>605</v>
      </c>
    </row>
    <row r="146" spans="3:4" ht="17.25">
      <c r="C146" s="34" t="s">
        <v>606</v>
      </c>
      <c r="D146" s="31" t="s">
        <v>607</v>
      </c>
    </row>
    <row r="147" spans="3:4" ht="34.5">
      <c r="C147" s="34" t="s">
        <v>608</v>
      </c>
      <c r="D147" s="31" t="s">
        <v>609</v>
      </c>
    </row>
    <row r="148" spans="3:4" ht="34.5">
      <c r="C148" s="34" t="s">
        <v>610</v>
      </c>
      <c r="D148" s="31" t="s">
        <v>611</v>
      </c>
    </row>
    <row r="149" spans="3:4" ht="34.5">
      <c r="C149" s="34" t="s">
        <v>612</v>
      </c>
      <c r="D149" s="31" t="s">
        <v>613</v>
      </c>
    </row>
    <row r="150" spans="3:4" ht="34.5">
      <c r="C150" s="34" t="s">
        <v>614</v>
      </c>
      <c r="D150" s="31" t="s">
        <v>615</v>
      </c>
    </row>
    <row r="151" spans="3:4" ht="51.75">
      <c r="C151" s="34" t="s">
        <v>616</v>
      </c>
      <c r="D151" s="31" t="s">
        <v>617</v>
      </c>
    </row>
    <row r="152" spans="3:4" ht="34.5">
      <c r="C152" s="34" t="s">
        <v>618</v>
      </c>
      <c r="D152" s="31" t="s">
        <v>619</v>
      </c>
    </row>
    <row r="153" spans="3:4" ht="34.5">
      <c r="C153" s="34" t="s">
        <v>620</v>
      </c>
      <c r="D153" s="31" t="s">
        <v>621</v>
      </c>
    </row>
    <row r="154" spans="3:4" ht="34.5">
      <c r="C154" s="34" t="s">
        <v>622</v>
      </c>
      <c r="D154" s="31" t="s">
        <v>623</v>
      </c>
    </row>
    <row r="155" spans="3:4" ht="34.5">
      <c r="C155" s="34" t="s">
        <v>624</v>
      </c>
      <c r="D155" s="31" t="s">
        <v>625</v>
      </c>
    </row>
    <row r="156" spans="3:4" ht="34.5">
      <c r="C156" s="34" t="s">
        <v>626</v>
      </c>
      <c r="D156" s="31" t="s">
        <v>627</v>
      </c>
    </row>
    <row r="157" spans="3:4" ht="34.5">
      <c r="C157" s="34" t="s">
        <v>628</v>
      </c>
      <c r="D157" s="31" t="s">
        <v>629</v>
      </c>
    </row>
    <row r="158" spans="3:4" ht="34.5">
      <c r="C158" s="34" t="s">
        <v>630</v>
      </c>
      <c r="D158" s="31" t="s">
        <v>631</v>
      </c>
    </row>
    <row r="159" spans="3:4" ht="34.5">
      <c r="C159" s="34" t="s">
        <v>632</v>
      </c>
      <c r="D159" s="31" t="s">
        <v>633</v>
      </c>
    </row>
    <row r="160" spans="3:4" ht="34.5">
      <c r="C160" s="34" t="s">
        <v>634</v>
      </c>
      <c r="D160" s="31" t="s">
        <v>635</v>
      </c>
    </row>
    <row r="161" spans="3:4" ht="51.75">
      <c r="C161" s="34" t="s">
        <v>636</v>
      </c>
      <c r="D161" s="31" t="s">
        <v>637</v>
      </c>
    </row>
    <row r="162" spans="3:4" ht="34.5">
      <c r="C162" s="34" t="s">
        <v>638</v>
      </c>
      <c r="D162" s="31" t="s">
        <v>639</v>
      </c>
    </row>
    <row r="163" spans="3:4" ht="34.5">
      <c r="C163" s="34" t="s">
        <v>640</v>
      </c>
      <c r="D163" s="31" t="s">
        <v>641</v>
      </c>
    </row>
    <row r="164" spans="3:4" ht="34.5">
      <c r="C164" s="34" t="s">
        <v>642</v>
      </c>
      <c r="D164" s="31" t="s">
        <v>643</v>
      </c>
    </row>
    <row r="165" spans="3:4" ht="34.5">
      <c r="C165" s="34" t="s">
        <v>644</v>
      </c>
      <c r="D165" s="31" t="s">
        <v>645</v>
      </c>
    </row>
    <row r="166" spans="3:4" ht="34.5">
      <c r="C166" s="34" t="s">
        <v>646</v>
      </c>
      <c r="D166" s="31" t="s">
        <v>647</v>
      </c>
    </row>
    <row r="167" spans="3:4" ht="34.5">
      <c r="C167" s="34" t="s">
        <v>648</v>
      </c>
      <c r="D167" s="31" t="s">
        <v>649</v>
      </c>
    </row>
    <row r="168" spans="3:4" ht="51.75">
      <c r="C168" s="34" t="s">
        <v>650</v>
      </c>
      <c r="D168" s="31" t="s">
        <v>651</v>
      </c>
    </row>
    <row r="169" spans="3:4" ht="34.5">
      <c r="C169" s="34" t="s">
        <v>652</v>
      </c>
      <c r="D169" s="31" t="s">
        <v>653</v>
      </c>
    </row>
    <row r="170" spans="3:4" ht="17.25">
      <c r="C170" s="34" t="s">
        <v>654</v>
      </c>
      <c r="D170" s="31" t="s">
        <v>655</v>
      </c>
    </row>
    <row r="171" spans="3:4" ht="34.5">
      <c r="C171" s="34" t="s">
        <v>656</v>
      </c>
      <c r="D171" s="31" t="s">
        <v>657</v>
      </c>
    </row>
    <row r="172" spans="3:4" ht="17.25">
      <c r="C172" s="34" t="s">
        <v>658</v>
      </c>
      <c r="D172" s="31" t="s">
        <v>659</v>
      </c>
    </row>
    <row r="173" spans="3:4">
      <c r="C173" s="34" t="s">
        <v>660</v>
      </c>
    </row>
    <row r="174" spans="3:4">
      <c r="C174" s="34" t="s">
        <v>661</v>
      </c>
    </row>
    <row r="175" spans="3:4">
      <c r="C175" s="34" t="s">
        <v>662</v>
      </c>
    </row>
    <row r="176" spans="3:4">
      <c r="C176" s="34" t="s">
        <v>663</v>
      </c>
    </row>
    <row r="177" spans="3:3">
      <c r="C177" s="34" t="s">
        <v>664</v>
      </c>
    </row>
    <row r="178" spans="3:3">
      <c r="C178" s="34" t="s">
        <v>665</v>
      </c>
    </row>
    <row r="179" spans="3:3">
      <c r="C179" s="34" t="s">
        <v>666</v>
      </c>
    </row>
    <row r="180" spans="3:3">
      <c r="C180" s="34" t="s">
        <v>667</v>
      </c>
    </row>
    <row r="181" spans="3:3">
      <c r="C181" s="34" t="s">
        <v>668</v>
      </c>
    </row>
    <row r="182" spans="3:3">
      <c r="C182" s="34" t="s">
        <v>669</v>
      </c>
    </row>
    <row r="183" spans="3:3">
      <c r="C183" s="34" t="s">
        <v>670</v>
      </c>
    </row>
    <row r="184" spans="3:3">
      <c r="C184" s="34" t="s">
        <v>671</v>
      </c>
    </row>
    <row r="185" spans="3:3">
      <c r="C185" s="34" t="s">
        <v>672</v>
      </c>
    </row>
    <row r="186" spans="3:3">
      <c r="C186" s="34" t="s">
        <v>673</v>
      </c>
    </row>
    <row r="187" spans="3:3">
      <c r="C187" s="34" t="s">
        <v>674</v>
      </c>
    </row>
    <row r="188" spans="3:3">
      <c r="C188" s="34" t="s">
        <v>675</v>
      </c>
    </row>
    <row r="189" spans="3:3">
      <c r="C189" s="34" t="s">
        <v>676</v>
      </c>
    </row>
    <row r="190" spans="3:3">
      <c r="C190" s="34" t="s">
        <v>677</v>
      </c>
    </row>
    <row r="191" spans="3:3">
      <c r="C191" s="34" t="s">
        <v>678</v>
      </c>
    </row>
    <row r="192" spans="3:3">
      <c r="C192" s="34" t="s">
        <v>679</v>
      </c>
    </row>
    <row r="193" spans="3:3">
      <c r="C193" s="34" t="s">
        <v>680</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8"/>
  <sheetViews>
    <sheetView workbookViewId="0"/>
  </sheetViews>
  <sheetFormatPr baseColWidth="10" defaultColWidth="11.42578125" defaultRowHeight="14.25"/>
  <cols>
    <col min="1" max="1" width="27.42578125" style="77" customWidth="1"/>
    <col min="2" max="8" width="11.42578125" style="77"/>
    <col min="9" max="9" width="98.42578125" style="77" customWidth="1"/>
    <col min="10" max="16384" width="11.42578125" style="77"/>
  </cols>
  <sheetData>
    <row r="1" spans="1:10" ht="71.25">
      <c r="A1" s="77" t="s">
        <v>791</v>
      </c>
      <c r="B1" s="77" t="s">
        <v>712</v>
      </c>
      <c r="C1" s="77" t="s">
        <v>732</v>
      </c>
      <c r="D1" s="77" t="s">
        <v>792</v>
      </c>
      <c r="E1" s="77" t="s">
        <v>793</v>
      </c>
      <c r="F1" s="77" t="s">
        <v>794</v>
      </c>
      <c r="G1" s="77" t="s">
        <v>795</v>
      </c>
      <c r="H1" s="77" t="s">
        <v>796</v>
      </c>
      <c r="I1" s="78" t="s">
        <v>436</v>
      </c>
      <c r="J1" s="77" t="s">
        <v>797</v>
      </c>
    </row>
    <row r="2" spans="1:10" ht="28.5">
      <c r="A2" s="77" t="s">
        <v>695</v>
      </c>
      <c r="B2" s="77" t="s">
        <v>798</v>
      </c>
      <c r="C2" s="77" t="s">
        <v>799</v>
      </c>
      <c r="D2" s="77" t="s">
        <v>800</v>
      </c>
      <c r="E2" s="77" t="s">
        <v>702</v>
      </c>
      <c r="F2" s="77" t="s">
        <v>801</v>
      </c>
      <c r="G2" s="77" t="s">
        <v>802</v>
      </c>
      <c r="H2" s="77" t="s">
        <v>803</v>
      </c>
      <c r="I2" s="78" t="s">
        <v>438</v>
      </c>
      <c r="J2" s="77" t="s">
        <v>728</v>
      </c>
    </row>
    <row r="3" spans="1:10" ht="42.75">
      <c r="A3" s="77" t="s">
        <v>804</v>
      </c>
      <c r="B3" s="77" t="s">
        <v>805</v>
      </c>
      <c r="D3" s="77" t="s">
        <v>729</v>
      </c>
      <c r="E3" s="77" t="s">
        <v>806</v>
      </c>
      <c r="F3" s="77" t="s">
        <v>807</v>
      </c>
      <c r="G3" s="77" t="s">
        <v>808</v>
      </c>
      <c r="H3" s="77" t="s">
        <v>809</v>
      </c>
      <c r="I3" s="78" t="s">
        <v>440</v>
      </c>
      <c r="J3" s="77" t="s">
        <v>810</v>
      </c>
    </row>
    <row r="4" spans="1:10" ht="42.75">
      <c r="A4" s="77" t="s">
        <v>811</v>
      </c>
      <c r="B4" s="77" t="s">
        <v>812</v>
      </c>
      <c r="D4" s="77" t="s">
        <v>813</v>
      </c>
      <c r="E4" s="77" t="s">
        <v>814</v>
      </c>
      <c r="F4" s="77" t="s">
        <v>325</v>
      </c>
      <c r="G4" s="77" t="s">
        <v>815</v>
      </c>
      <c r="H4" s="77" t="s">
        <v>15</v>
      </c>
      <c r="I4" s="78" t="s">
        <v>442</v>
      </c>
      <c r="J4" s="77" t="s">
        <v>816</v>
      </c>
    </row>
    <row r="5" spans="1:10" ht="57">
      <c r="A5" s="77" t="s">
        <v>817</v>
      </c>
      <c r="B5" s="77" t="s">
        <v>46</v>
      </c>
      <c r="D5" s="77" t="s">
        <v>818</v>
      </c>
      <c r="E5" s="77" t="s">
        <v>819</v>
      </c>
      <c r="F5" s="77" t="s">
        <v>820</v>
      </c>
      <c r="G5" s="77" t="s">
        <v>821</v>
      </c>
      <c r="I5" s="78" t="s">
        <v>444</v>
      </c>
    </row>
    <row r="6" spans="1:10">
      <c r="A6" s="77" t="s">
        <v>822</v>
      </c>
      <c r="B6" s="77" t="s">
        <v>823</v>
      </c>
      <c r="D6" s="77" t="s">
        <v>824</v>
      </c>
      <c r="E6" s="77" t="s">
        <v>825</v>
      </c>
      <c r="F6" s="77" t="s">
        <v>826</v>
      </c>
      <c r="G6" s="77" t="s">
        <v>827</v>
      </c>
      <c r="I6" s="78" t="s">
        <v>446</v>
      </c>
    </row>
    <row r="7" spans="1:10" ht="28.5">
      <c r="A7" s="77" t="s">
        <v>828</v>
      </c>
      <c r="B7" s="77" t="s">
        <v>829</v>
      </c>
      <c r="D7" s="77" t="s">
        <v>830</v>
      </c>
      <c r="E7" s="77" t="s">
        <v>831</v>
      </c>
      <c r="F7" s="77" t="s">
        <v>832</v>
      </c>
      <c r="G7" s="77" t="s">
        <v>833</v>
      </c>
      <c r="I7" s="78" t="s">
        <v>448</v>
      </c>
    </row>
    <row r="8" spans="1:10" ht="28.5">
      <c r="A8" s="77" t="s">
        <v>834</v>
      </c>
      <c r="E8" s="77" t="s">
        <v>835</v>
      </c>
      <c r="F8" s="77" t="s">
        <v>341</v>
      </c>
      <c r="G8" s="77" t="s">
        <v>836</v>
      </c>
      <c r="I8" s="78" t="s">
        <v>450</v>
      </c>
    </row>
    <row r="9" spans="1:10">
      <c r="E9" s="77" t="s">
        <v>837</v>
      </c>
      <c r="F9" s="77" t="s">
        <v>345</v>
      </c>
      <c r="G9" s="77" t="s">
        <v>838</v>
      </c>
      <c r="I9" s="78" t="s">
        <v>452</v>
      </c>
    </row>
    <row r="10" spans="1:10">
      <c r="E10" s="77" t="s">
        <v>703</v>
      </c>
      <c r="F10" s="77" t="s">
        <v>839</v>
      </c>
      <c r="G10" s="77" t="s">
        <v>840</v>
      </c>
      <c r="I10" s="78" t="s">
        <v>166</v>
      </c>
    </row>
    <row r="11" spans="1:10" ht="42.75">
      <c r="F11" s="77" t="s">
        <v>841</v>
      </c>
      <c r="G11" s="77" t="s">
        <v>842</v>
      </c>
      <c r="I11" s="78" t="s">
        <v>455</v>
      </c>
    </row>
    <row r="12" spans="1:10" ht="28.5">
      <c r="F12" s="77" t="s">
        <v>843</v>
      </c>
      <c r="G12" s="77" t="s">
        <v>844</v>
      </c>
      <c r="I12" s="78" t="s">
        <v>79</v>
      </c>
    </row>
    <row r="13" spans="1:10" ht="42.75">
      <c r="F13" s="77" t="s">
        <v>845</v>
      </c>
      <c r="G13" s="77" t="s">
        <v>846</v>
      </c>
      <c r="I13" s="78" t="s">
        <v>458</v>
      </c>
    </row>
    <row r="14" spans="1:10" ht="28.5">
      <c r="F14" s="77" t="s">
        <v>847</v>
      </c>
      <c r="G14" s="77" t="s">
        <v>848</v>
      </c>
      <c r="I14" s="78" t="s">
        <v>460</v>
      </c>
    </row>
    <row r="15" spans="1:10">
      <c r="F15" s="77" t="s">
        <v>365</v>
      </c>
      <c r="G15" s="77" t="s">
        <v>849</v>
      </c>
      <c r="I15" s="78" t="s">
        <v>462</v>
      </c>
    </row>
    <row r="16" spans="1:10" ht="28.5">
      <c r="F16" s="77" t="s">
        <v>850</v>
      </c>
      <c r="G16" s="77" t="s">
        <v>851</v>
      </c>
      <c r="I16" s="78" t="s">
        <v>464</v>
      </c>
    </row>
    <row r="17" spans="6:9" ht="28.5">
      <c r="F17" s="77" t="s">
        <v>15</v>
      </c>
      <c r="G17" s="77" t="s">
        <v>689</v>
      </c>
      <c r="I17" s="78" t="s">
        <v>466</v>
      </c>
    </row>
    <row r="18" spans="6:9" ht="42.75">
      <c r="F18" s="77" t="s">
        <v>852</v>
      </c>
      <c r="G18" s="77" t="s">
        <v>853</v>
      </c>
      <c r="I18" s="78" t="s">
        <v>468</v>
      </c>
    </row>
    <row r="19" spans="6:9" ht="42.75">
      <c r="I19" s="78" t="s">
        <v>470</v>
      </c>
    </row>
    <row r="20" spans="6:9">
      <c r="I20" s="78" t="s">
        <v>472</v>
      </c>
    </row>
    <row r="21" spans="6:9" ht="28.5">
      <c r="I21" s="78" t="s">
        <v>474</v>
      </c>
    </row>
    <row r="22" spans="6:9" ht="28.5">
      <c r="I22" s="78" t="s">
        <v>476</v>
      </c>
    </row>
    <row r="23" spans="6:9" ht="28.5">
      <c r="I23" s="78" t="s">
        <v>478</v>
      </c>
    </row>
    <row r="24" spans="6:9" ht="28.5">
      <c r="I24" s="78" t="s">
        <v>480</v>
      </c>
    </row>
    <row r="25" spans="6:9" ht="28.5">
      <c r="I25" s="78" t="s">
        <v>482</v>
      </c>
    </row>
    <row r="26" spans="6:9">
      <c r="I26" s="78" t="s">
        <v>96</v>
      </c>
    </row>
    <row r="27" spans="6:9">
      <c r="I27" s="78" t="s">
        <v>485</v>
      </c>
    </row>
    <row r="28" spans="6:9" ht="28.5">
      <c r="I28" s="78" t="s">
        <v>487</v>
      </c>
    </row>
    <row r="29" spans="6:9" ht="28.5">
      <c r="I29" s="78" t="s">
        <v>489</v>
      </c>
    </row>
    <row r="30" spans="6:9">
      <c r="I30" s="78" t="s">
        <v>491</v>
      </c>
    </row>
    <row r="31" spans="6:9" ht="28.5">
      <c r="I31" s="78" t="s">
        <v>493</v>
      </c>
    </row>
    <row r="32" spans="6:9">
      <c r="I32" s="78" t="s">
        <v>495</v>
      </c>
    </row>
    <row r="33" spans="9:9" ht="28.5">
      <c r="I33" s="78" t="s">
        <v>142</v>
      </c>
    </row>
    <row r="34" spans="9:9" ht="42.75">
      <c r="I34" s="78" t="s">
        <v>854</v>
      </c>
    </row>
    <row r="35" spans="9:9" ht="42.75">
      <c r="I35" s="78" t="s">
        <v>500</v>
      </c>
    </row>
    <row r="36" spans="9:9" ht="28.5">
      <c r="I36" s="78" t="s">
        <v>502</v>
      </c>
    </row>
    <row r="37" spans="9:9" ht="28.5">
      <c r="I37" s="78" t="s">
        <v>504</v>
      </c>
    </row>
    <row r="38" spans="9:9">
      <c r="I38" s="78" t="s">
        <v>506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77090CA40073E45BC0A85688FD7FCCF" ma:contentTypeVersion="17" ma:contentTypeDescription="Crear nuevo documento." ma:contentTypeScope="" ma:versionID="d505481fc1cf51eefaab7779691111d1">
  <xsd:schema xmlns:xsd="http://www.w3.org/2001/XMLSchema" xmlns:xs="http://www.w3.org/2001/XMLSchema" xmlns:p="http://schemas.microsoft.com/office/2006/metadata/properties" xmlns:ns2="e00eb085-8d1b-47ab-9f75-c48ad583d8cf" xmlns:ns3="3a419710-061f-4995-8b04-57c8eb5850f2" targetNamespace="http://schemas.microsoft.com/office/2006/metadata/properties" ma:root="true" ma:fieldsID="661c68ad9a07d8c37e22da89b55d422a" ns2:_="" ns3:_="">
    <xsd:import namespace="e00eb085-8d1b-47ab-9f75-c48ad583d8cf"/>
    <xsd:import namespace="3a419710-061f-4995-8b04-57c8eb5850f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Fechademodificaci_x00f3_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0eb085-8d1b-47ab-9f75-c48ad583d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Location" ma:index="16" nillable="true" ma:displayName="Location" ma:internalName="MediaServiceLocation" ma:readOnly="true">
      <xsd:simpleType>
        <xsd:restriction base="dms:Text"/>
      </xsd:simpleType>
    </xsd:element>
    <xsd:element name="Fechademodificaci_x00f3_n" ma:index="17" nillable="true" ma:displayName="Fecha de modificación" ma:format="DateTime" ma:internalName="Fechademodificaci_x00f3_n">
      <xsd:simpleType>
        <xsd:restriction base="dms:DateTim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419710-061f-4995-8b04-57c8eb5850f2"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d5348d94-2e43-4d43-8b53-d885b76198eb}" ma:internalName="TaxCatchAll" ma:showField="CatchAllData" ma:web="3a419710-061f-4995-8b04-57c8eb5850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echademodificaci_x00f3_n xmlns="e00eb085-8d1b-47ab-9f75-c48ad583d8cf" xsi:nil="true"/>
    <lcf76f155ced4ddcb4097134ff3c332f xmlns="e00eb085-8d1b-47ab-9f75-c48ad583d8cf">
      <Terms xmlns="http://schemas.microsoft.com/office/infopath/2007/PartnerControls"/>
    </lcf76f155ced4ddcb4097134ff3c332f>
    <TaxCatchAll xmlns="3a419710-061f-4995-8b04-57c8eb5850f2" xsi:nil="true"/>
  </documentManagement>
</p:properties>
</file>

<file path=customXml/itemProps1.xml><?xml version="1.0" encoding="utf-8"?>
<ds:datastoreItem xmlns:ds="http://schemas.openxmlformats.org/officeDocument/2006/customXml" ds:itemID="{8E0FA811-A1F0-49C8-8A63-E7D1720F18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0eb085-8d1b-47ab-9f75-c48ad583d8cf"/>
    <ds:schemaRef ds:uri="3a419710-061f-4995-8b04-57c8eb5850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AD9204F-3A34-4718-8891-EA98CBE558ED}">
  <ds:schemaRefs>
    <ds:schemaRef ds:uri="http://schemas.microsoft.com/sharepoint/v3/contenttype/forms"/>
  </ds:schemaRefs>
</ds:datastoreItem>
</file>

<file path=customXml/itemProps3.xml><?xml version="1.0" encoding="utf-8"?>
<ds:datastoreItem xmlns:ds="http://schemas.openxmlformats.org/officeDocument/2006/customXml" ds:itemID="{BDF0539F-B9FD-4DE9-8A59-A531BFD91D25}">
  <ds:schemaRefs>
    <ds:schemaRef ds:uri="http://schemas.microsoft.com/office/2006/metadata/properties"/>
    <ds:schemaRef ds:uri="http://schemas.microsoft.com/office/infopath/2007/PartnerControls"/>
    <ds:schemaRef ds:uri="e00eb085-8d1b-47ab-9f75-c48ad583d8cf"/>
    <ds:schemaRef ds:uri="3a419710-061f-4995-8b04-57c8eb5850f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PLAN DE ACCION</vt:lpstr>
      <vt:lpstr>IN-PEI-SEG-001</vt:lpstr>
      <vt:lpstr>IN-PEI-SEG-002</vt:lpstr>
      <vt:lpstr>Hoja1</vt:lpstr>
      <vt:lpstr>lista</vt:lpstr>
      <vt:lpstr>'IN-PEI-SEG-001'!Área_de_impresión</vt:lpstr>
      <vt:lpstr>'IN-PEI-SEG-002'!Área_de_impresión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 peña</dc:creator>
  <cp:keywords/>
  <dc:description/>
  <cp:lastModifiedBy>yuli peña</cp:lastModifiedBy>
  <cp:revision/>
  <dcterms:created xsi:type="dcterms:W3CDTF">2021-01-29T16:02:32Z</dcterms:created>
  <dcterms:modified xsi:type="dcterms:W3CDTF">2022-11-01T12:13:04Z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0x010100B77090CA40073E45BC0A85688FD7FCCF</vt:lpwstr>
  </property>
  <property fmtid="{D5CDD505-2E9C-101B-9397-08002B2CF9AE}" pid="3" name="MediaServiceImageTags">
    <vt:lpwstr/>
  </property>
</Properties>
</file>