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yuyuc\Downloads\"/>
    </mc:Choice>
  </mc:AlternateContent>
  <xr:revisionPtr revIDLastSave="0" documentId="13_ncr:1_{E2930FEB-0EA8-4B9F-B36B-494292B2B1FE}" xr6:coauthVersionLast="45" xr6:coauthVersionMax="47" xr10:uidLastSave="{00000000-0000-0000-0000-000000000000}"/>
  <bookViews>
    <workbookView xWindow="-120" yWindow="-120" windowWidth="29040" windowHeight="15840" tabRatio="774" activeTab="2" xr2:uid="{00000000-000D-0000-FFFF-FFFF00000000}"/>
  </bookViews>
  <sheets>
    <sheet name="PLAN DE ACCION" sheetId="7" r:id="rId1"/>
    <sheet name="IN-PEI-SAD-001" sheetId="21" r:id="rId2"/>
    <sheet name="IN-PEI-SAD-002" sheetId="22" r:id="rId3"/>
    <sheet name="Hoja1" sheetId="12" state="hidden" r:id="rId4"/>
  </sheets>
  <externalReferences>
    <externalReference r:id="rId5"/>
    <externalReference r:id="rId6"/>
  </externalReferences>
  <definedNames>
    <definedName name="_100.000_aportes_realizados_en_la_plataforma__Bogotá_Abierta" localSheetId="1">#REF!</definedName>
    <definedName name="_100.000_aportes_realizados_en_la_plataforma__Bogotá_Abierta" localSheetId="2">#REF!</definedName>
    <definedName name="_100.000_aportes_realizados_en_la_plataforma__Bogotá_Abierta">#REF!</definedName>
    <definedName name="_100__del_marco_de_gestión_de_TI___Arquitectura_empresarial_implementado" localSheetId="1">#REF!</definedName>
    <definedName name="_100__del_marco_de_gestión_de_TI___Arquitectura_empresarial_implementado" localSheetId="2">#REF!</definedName>
    <definedName name="_100__del_marco_de_gestión_de_TI___Arquitectura_empresarial_implementado">#REF!</definedName>
    <definedName name="_1013_Formación_para_una_participación_ciudadana_incidente_en_los_asuntos_públicos_de_la_ciudad." localSheetId="1">#REF!</definedName>
    <definedName name="_1013_Formación_para_una_participación_ciudadana_incidente_en_los_asuntos_públicos_de_la_ciudad." localSheetId="2">#REF!</definedName>
    <definedName name="_1013_Formación_para_una_participación_ciudadana_incidente_en_los_asuntos_públicos_de_la_ciudad.">#REF!</definedName>
    <definedName name="_1014_Fortalecimiento_a_las_organizaciones_para_la_participación_incidente_en_la_ciudad." localSheetId="1">#REF!</definedName>
    <definedName name="_1014_Fortalecimiento_a_las_organizaciones_para_la_participación_incidente_en_la_ciudad." localSheetId="2">#REF!</definedName>
    <definedName name="_1014_Fortalecimiento_a_las_organizaciones_para_la_participación_incidente_en_la_ciudad.">#REF!</definedName>
    <definedName name="_1080_Fortalecimiento_y_modernización_de_la_gestión_institucional" localSheetId="1">#REF!</definedName>
    <definedName name="_1080_Fortalecimiento_y_modernización_de_la_gestión_institucional" localSheetId="2">#REF!</definedName>
    <definedName name="_1080_Fortalecimiento_y_modernización_de_la_gestión_institucional">#REF!</definedName>
    <definedName name="_1088_Estrategias_para_la_modernización_de_las_Organizaciones_Comunales_en_el_Distrito_Capital.__1" localSheetId="1">#REF!</definedName>
    <definedName name="_1088_Estrategias_para_la_modernización_de_las_Organizaciones_Comunales_en_el_Distrito_Capital.__1" localSheetId="2">#REF!</definedName>
    <definedName name="_1088_Estrategias_para_la_modernización_de_las_Organizaciones_Comunales_en_el_Distrito_Capital.__1">#REF!</definedName>
    <definedName name="_1089_Promoción_para_una_participación_incidente_en_el_Distrito_Capital." localSheetId="1">#REF!</definedName>
    <definedName name="_1089_Promoción_para_una_participación_incidente_en_el_Distrito_Capital." localSheetId="2">#REF!</definedName>
    <definedName name="_1089_Promoción_para_una_participación_incidente_en_el_Distrito_Capital.">#REF!</definedName>
    <definedName name="_1193_Modernización_de_las_herramientas_tecnológicas_del_IDPAC." localSheetId="1">#REF!</definedName>
    <definedName name="_1193_Modernización_de_las_herramientas_tecnológicas_del_IDPAC." localSheetId="2">#REF!</definedName>
    <definedName name="_1193_Modernización_de_las_herramientas_tecnológicas_del_IDPAC.">#REF!</definedName>
    <definedName name="_20_de_puntos_de_participación_IDPAC_en_las_localidades." localSheetId="1">#REF!</definedName>
    <definedName name="_20_de_puntos_de_participación_IDPAC_en_las_localidades." localSheetId="2">#REF!</definedName>
    <definedName name="_20_de_puntos_de_participación_IDPAC_en_las_localidades.">#REF!</definedName>
    <definedName name="_Llevar_a_un_100__la_implementación_de_las_leyes_1712_de_2014_y_1474_de_2011" localSheetId="1">#REF!</definedName>
    <definedName name="_Llevar_a_un_100__la_implementación_de_las_leyes_1712_de_2014_y_1474_de_2011" localSheetId="2">#REF!</definedName>
    <definedName name="_Llevar_a_un_100__la_implementación_de_las_leyes_1712_de_2014_y_1474_de_2011">#REF!</definedName>
    <definedName name="Acompañar_50acciones_de_participación_ciudadana_realizadas_por_organizaciones_de_Propiedad_horizontal." localSheetId="1">#REF!</definedName>
    <definedName name="Acompañar_50acciones_de_participación_ciudadana_realizadas_por_organizaciones_de_Propiedad_horizontal." localSheetId="2">#REF!</definedName>
    <definedName name="Acompañar_50acciones_de_participación_ciudadana_realizadas_por_organizaciones_de_Propiedad_horizontal.">#REF!</definedName>
    <definedName name="Acompañar_el_50__de_las_organizaciones_comunales_de_primer_grado_en_temas_relacionados_con_acción_comunal." localSheetId="1">#REF!</definedName>
    <definedName name="Acompañar_el_50__de_las_organizaciones_comunales_de_primer_grado_en_temas_relacionados_con_acción_comunal." localSheetId="2">#REF!</definedName>
    <definedName name="Acompañar_el_50__de_las_organizaciones_comunales_de_primer_grado_en_temas_relacionados_con_acción_comunal.">#REF!</definedName>
    <definedName name="Acompañar_técnicamente_100_instancias_de_participación_en_el_Distrito_Capital." localSheetId="1">#REF!</definedName>
    <definedName name="Acompañar_técnicamente_100_instancias_de_participación_en_el_Distrito_Capital." localSheetId="2">#REF!</definedName>
    <definedName name="Acompañar_técnicamente_100_instancias_de_participación_en_el_Distrito_Capital.">#REF!</definedName>
    <definedName name="Acompañar100__de_las_organizaciones_comunales_de_segundo_grado_en_temas_relacionados_con_acción_comunal" localSheetId="1">#REF!</definedName>
    <definedName name="Acompañar100__de_las_organizaciones_comunales_de_segundo_grado_en_temas_relacionados_con_acción_comunal" localSheetId="2">#REF!</definedName>
    <definedName name="Acompañar100__de_las_organizaciones_comunales_de_segundo_grado_en_temas_relacionados_con_acción_comunal">#REF!</definedName>
    <definedName name="Adecuar_en_un_100__las_redes_y_hardware_de_acuerdo_a_las_necesidades_del_IDPAC." localSheetId="1">#REF!</definedName>
    <definedName name="Adecuar_en_un_100__las_redes_y_hardware_de_acuerdo_a_las_necesidades_del_IDPAC." localSheetId="2">#REF!</definedName>
    <definedName name="Adecuar_en_un_100__las_redes_y_hardware_de_acuerdo_a_las_necesidades_del_IDPAC.">#REF!</definedName>
    <definedName name="_xlnm.Print_Area" localSheetId="1">'IN-PEI-SAD-001'!$A$1:$X$61</definedName>
    <definedName name="_xlnm.Print_Area" localSheetId="2">'IN-PEI-SAD-002'!$A$1:$X$61</definedName>
    <definedName name="Atender_20_puntos_de_Participación_IDPAC" localSheetId="1">#REF!</definedName>
    <definedName name="Atender_20_puntos_de_Participación_IDPAC" localSheetId="2">#REF!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1">#REF!</definedName>
    <definedName name="Atender_en_un_100__los_requerimientos_de_Inspección__Vigilancia_y_control_de_las_organizaciones_comunales_que_sean_identificadas_como_prioritarias_por_la_Sub_Dirección_de_Asuntos_Comunales" localSheetId="2">#REF!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1">#REF!</definedName>
    <definedName name="Consolidar_Bogotá_Abierta_como_plataforma_digital_que_promueva_la_participación_ciudadana_en_el_Distrito." localSheetId="2">#REF!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 localSheetId="1">#REF!</definedName>
    <definedName name="Desarrollar_30_obras_bajo_la_metodología_Uno___Uno___Todos__Una___Una___Todas__desarrolladas_y_entregadas_a_la_comunidad" localSheetId="2">#REF!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 localSheetId="1">#REF!</definedName>
    <definedName name="Desarrollar_30_obras_de_infraestructura_en_los_barrios_de_la_ciudad_con_participación_de_la_comunidad_bajo_el_modelo_Uno_Uno_Todos__Uno_Uno_Todas" localSheetId="2">#REF!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 localSheetId="1">#REF!</definedName>
    <definedName name="Desarrollar_una_Propuesta_de_racionalización_de_instancias_y_espacios_de_participación_en_el_distrito_capital_y_las_localidades." localSheetId="2">#REF!</definedName>
    <definedName name="Desarrollar_una_Propuesta_de_racionalización_de_instancias_y_espacios_de_participación_en_el_distrito_capital_y_las_localidades.">#REF!</definedName>
    <definedName name="EA1_Adecuar_y_mantener_el_Sistema_Integrado_de_Gestión_del_IDPAC" localSheetId="1">#REF!</definedName>
    <definedName name="EA1_Adecuar_y_mantener_el_Sistema_Integrado_de_Gestión_del_IDPAC" localSheetId="2">#REF!</definedName>
    <definedName name="EA1_Adecuar_y_mantener_el_Sistema_Integrado_de_Gestión_del_IDPAC">#REF!</definedName>
    <definedName name="EA2_Fortalecer_las_herramientas_tecnológicas_del_IDPAC" localSheetId="1">#REF!</definedName>
    <definedName name="EA2_Fortalecer_las_herramientas_tecnológicas_del_IDPAC" localSheetId="2">#REF!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 localSheetId="1">#REF!</definedName>
    <definedName name="Elaborar_en_un_100__el_estudio_que_defina_la_metodología_y_los_mecanismos_de_implementación_de_política_pública_de_Participación_Ciudadana_y_Convivencia_en_Propiedad_Horizontal." localSheetId="2">#REF!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 localSheetId="1">#REF!</definedName>
    <definedName name="Formar_10.000_ciudadanos_en_los_procesos_de_participación." localSheetId="2">#REF!</definedName>
    <definedName name="Formar_10.000_ciudadanos_en_los_procesos_de_participación.">#REF!</definedName>
    <definedName name="Formar_10.000_ciudadanos_en_participación" localSheetId="1">#REF!</definedName>
    <definedName name="Formar_10.000_ciudadanos_en_participación" localSheetId="2">#REF!</definedName>
    <definedName name="Formar_10.000_ciudadanos_en_participación">#REF!</definedName>
    <definedName name="Formar_80_líderes_de_organizaciones_sociales_del_distrito_a_través_del_intercambio_de_experiencias_nacionales_e_internacionales_previstas_en_la_estrategia_Bogotá_líder" localSheetId="1">#REF!</definedName>
    <definedName name="Formar_80_líderes_de_organizaciones_sociales_del_distrito_a_través_del_intercambio_de_experiencias_nacionales_e_internacionales_previstas_en_la_estrategia_Bogotá_líder" localSheetId="2">#REF!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 localSheetId="1">#REF!</definedName>
    <definedName name="Formular_48_Retos_sobre_las_necesidades_e_intereses_que_enfrenta__la_ciudad__en_una_plataforma_digital_que_promueva_la_participación_ciudadana_en_el_Distrito." localSheetId="2">#REF!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 localSheetId="1">#REF!</definedName>
    <definedName name="Fortalecer__150_organizaciones_juveniles_en_espacios_y_procesos_de_participación" localSheetId="2">#REF!</definedName>
    <definedName name="Fortalecer__150_organizaciones_juveniles_en_espacios_y_procesos_de_participación">#REF!</definedName>
    <definedName name="Fortalecer_100__la_capacidad_operativa_en_los_procesos_estratégicos_y_de_apoyo" localSheetId="1">#REF!</definedName>
    <definedName name="Fortalecer_100__la_capacidad_operativa_en_los_procesos_estratégicos_y_de_apoyo" localSheetId="2">#REF!</definedName>
    <definedName name="Fortalecer_100__la_capacidad_operativa_en_los_procesos_estratégicos_y_de_apoyo">#REF!</definedName>
    <definedName name="Fortalecer_150_organizaciones_de_mujer_y_género_en_espacios_y_procesos_de_participación" localSheetId="1">#REF!</definedName>
    <definedName name="Fortalecer_150_organizaciones_de_mujer_y_género_en_espacios_y_procesos_de_participación" localSheetId="2">#REF!</definedName>
    <definedName name="Fortalecer_150_organizaciones_de_mujer_y_género_en_espacios_y_procesos_de_participación">#REF!</definedName>
    <definedName name="Fortalecer_150_organizaciones_étnicas_en_espacios_y_procesos_de_participación" localSheetId="1">#REF!</definedName>
    <definedName name="Fortalecer_150_organizaciones_étnicas_en_espacios_y_procesos_de_participación" localSheetId="2">#REF!</definedName>
    <definedName name="Fortalecer_150_organizaciones_étnicas_en_espacios_y_procesos_de_participación">#REF!</definedName>
    <definedName name="Fortalecer_50__organizaciones_sociales_de_población_con_discapacidad_en_espacios_y_procesos_de_participación" localSheetId="1">#REF!</definedName>
    <definedName name="Fortalecer_50__organizaciones_sociales_de_población_con_discapacidad_en_espacios_y_procesos_de_participación" localSheetId="2">#REF!</definedName>
    <definedName name="Fortalecer_50__organizaciones_sociales_de_población_con_discapacidad_en_espacios_y_procesos_de_participación">#REF!</definedName>
    <definedName name="Fortalecer_50_organizaciones_de_nuevas_expresiones_en_espacios_y_procesos_de_participación" localSheetId="1">#REF!</definedName>
    <definedName name="Fortalecer_50_organizaciones_de_nuevas_expresiones_en_espacios_y_procesos_de_participación" localSheetId="2">#REF!</definedName>
    <definedName name="Fortalecer_50_organizaciones_de_nuevas_expresiones_en_espacios_y_procesos_de_participación">#REF!</definedName>
    <definedName name="Fortalecer_los_19_Consejos_Locales_de_Propiedad_Horizontal_en_el_Distrito_Capital" localSheetId="1">#REF!</definedName>
    <definedName name="Fortalecer_los_19_Consejos_Locales_de_Propiedad_Horizontal_en_el_Distrito_Capital" localSheetId="2">#REF!</definedName>
    <definedName name="Fortalecer_los_19_Consejos_Locales_de_Propiedad_Horizontal_en_el_Distrito_Capital">#REF!</definedName>
    <definedName name="Generar_1_alianza_anual_con_entidad_pública_o_privada_para_el_fortalecimiento_de_las_JAC" localSheetId="1">#REF!</definedName>
    <definedName name="Generar_1_alianza_anual_con_entidad_pública_o_privada_para_el_fortalecimiento_de_las_JAC" localSheetId="2">#REF!</definedName>
    <definedName name="Generar_1_alianza_anual_con_entidad_pública_o_privada_para_el_fortalecimiento_de_las_JAC">#REF!</definedName>
    <definedName name="GM1_Modernizar_la_participación_en_el_Distrito_Capital" localSheetId="1">#REF!</definedName>
    <definedName name="GM1_Modernizar_la_participación_en_el_Distrito_Capital" localSheetId="2">#REF!</definedName>
    <definedName name="GM1_Modernizar_la_participación_en_el_Distrito_Capital">#REF!</definedName>
    <definedName name="GM2_Desarrollar_conocimiento_y_capacidades_de_la_ciudadanía_y_sus_organizaciones_para_ejercer_el_derecho_a_participar" localSheetId="1">#REF!</definedName>
    <definedName name="GM2_Desarrollar_conocimiento_y_capacidades_de_la_ciudadanía_y_sus_organizaciones_para_ejercer_el_derecho_a_participar" localSheetId="2">#REF!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 localSheetId="1">#REF!</definedName>
    <definedName name="GM3_Fortalecer_la_gestión_de_la_ciudadanía_y_sus_organizaciones_desde_procesos__espacios_e_instancias_de_participación_en_el_nivel_local_y_distrital." localSheetId="2">#REF!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 localSheetId="1">#REF!</definedName>
    <definedName name="Implementar_en_un_100__el_plan_de_gestión_del_cambio_al_interior_de_la_entidad" localSheetId="2">#REF!</definedName>
    <definedName name="Implementar_en_un_100__el_plan_de_gestión_del_cambio_al_interior_de_la_entidad">#REF!</definedName>
    <definedName name="Implementar_en_un_100__el_Sistema_de_Información_Integral_y_soporte_a_los_procesos_estratégicos__de_apoyo_y_evaluación" localSheetId="1">#REF!</definedName>
    <definedName name="Implementar_en_un_100__el_Sistema_de_Información_Integral_y_soporte_a_los_procesos_estratégicos__de_apoyo_y_evaluación" localSheetId="2">#REF!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 localSheetId="1">#REF!</definedName>
    <definedName name="Implementar_en_un_100__una_herramienta_tecnológica_que_facilite_el_seguimiento_al_grado_de_aplicabilidad_del_fortalecimiento_y_la_Inspección_Vigilancia_y_Control__a_las_Organizaciones_Comunales" localSheetId="2">#REF!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 localSheetId="1">#REF!</definedName>
    <definedName name="Implementar_un_Subsistema_Interno_de_Gestión_Documental_y_Archivo" localSheetId="2">#REF!</definedName>
    <definedName name="Implementar_un_Subsistema_Interno_de_Gestión_Documental_y_Archivo">#REF!</definedName>
    <definedName name="Incrementar_a_un_90__la_sostenibilidad_del_SIG_en_el_Gobierno_Distrital" localSheetId="1">#REF!</definedName>
    <definedName name="Incrementar_a_un_90__la_sostenibilidad_del_SIG_en_el_Gobierno_Distrital" localSheetId="2">#REF!</definedName>
    <definedName name="Incrementar_a_un_90__la_sostenibilidad_del_SIG_en_el_Gobierno_Distrital">#REF!</definedName>
    <definedName name="Integrar_el_modelo_de_atención_al_ciudadano__de_acuerdo_con_la_política_distrital" localSheetId="1">#REF!</definedName>
    <definedName name="Integrar_el_modelo_de_atención_al_ciudadano__de_acuerdo_con_la_política_distrital" localSheetId="2">#REF!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 localSheetId="1">#REF!</definedName>
    <definedName name="Lograr_2.9_millones_de_impactos_ciudadanos_a_través_de_los_medios_de_comunicación_con_las_que_cuenta_el_IDPAC__Redes_sociales__emisora__página_web__otros" localSheetId="2">#REF!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 localSheetId="1">#REF!</definedName>
    <definedName name="Mantener_20_puntos_de_participación_IDPAC__con_una_infraestructura_adecuada_en_lo_que_concierne_a_puesto_de_trabajo_y_equipos_de_cómputo." localSheetId="2">#REF!</definedName>
    <definedName name="Mantener_20_puntos_de_participación_IDPAC__con_una_infraestructura_adecuada_en_lo_que_concierne_a_puesto_de_trabajo_y_equipos_de_cómputo.">#REF!</definedName>
    <definedName name="Mejorar_las_herramientas_administrativas_del_IDPAC" localSheetId="1">#REF!</definedName>
    <definedName name="Mejorar_las_herramientas_administrativas_del_IDPAC" localSheetId="2">#REF!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 localSheetId="1">#REF!</definedName>
    <definedName name="Promover_64_acciones_de_transferencia_de_conocimiento_realizadas_por_líderes_formados_a_través_del_intercambio_de_experiencias_de_Bogotá_Líder" localSheetId="2">#REF!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1">#REF!</definedName>
    <definedName name="Promover_y_acompañar_acciones_de_desarrollo_de_125_organizaciones_Comunales_en_el_Distrito_Capital" localSheetId="2">#REF!</definedName>
    <definedName name="Promover_y_acompañar_acciones_de_desarrollo_de_125_organizaciones_Comunales_en_el_Distrito_Capital">#REF!</definedName>
    <definedName name="Propiciar_64_espacios_de_transferencia_de_conocimiento_realizados_por_los_líderes_formados." localSheetId="1">#REF!</definedName>
    <definedName name="Propiciar_64_espacios_de_transferencia_de_conocimiento_realizados_por_los_líderes_formados." localSheetId="2">#REF!</definedName>
    <definedName name="Propiciar_64_espacios_de_transferencia_de_conocimiento_realizados_por_los_líderes_formados.">#REF!</definedName>
    <definedName name="Realizar_350_Acciones_de_participación_ciudadana_desarrolladas_por_organizaciones_comunales__sociales_y_comunitarias" localSheetId="1">#REF!</definedName>
    <definedName name="Realizar_350_Acciones_de_participación_ciudadana_desarrolladas_por_organizaciones_comunales__sociales_y_comunitarias" localSheetId="2">#REF!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 localSheetId="1">#REF!</definedName>
    <definedName name="Realizar_4_procesos_de_promoción_de_la_participación_y_fortalecimiento_a_los_medios_de_comunicación_comunitaria_y_alternativa_en_su_función_de_informar." localSheetId="2">#REF!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 localSheetId="1">#REF!</definedName>
    <definedName name="Realizar_5_eventos_de_intercambio_de_experiencias_en_participación_con_líderes_de_organizaciones_sociales." localSheetId="2">#REF!</definedName>
    <definedName name="Realizar_5_eventos_de_intercambio_de_experiencias_en_participación_con_líderes_de_organizaciones_sociales.">#REF!</definedName>
    <definedName name="Registrar_40.000_ciudadanos_en_la_plataforma_Bogotá_Abierta" localSheetId="1">#REF!</definedName>
    <definedName name="Registrar_40.000_ciudadanos_en_la_plataforma_Bogotá_Abierta" localSheetId="2">#REF!</definedName>
    <definedName name="Registrar_40.000_ciudadanos_en_la_plataforma_Bogotá_Abierta">#REF!</definedName>
    <definedName name="RI1_Fortalecer_la_capacidad_operativa_del_IDPAC" localSheetId="1">#REF!</definedName>
    <definedName name="RI1_Fortalecer_la_capacidad_operativa_del_IDPAC" localSheetId="2">#REF!</definedName>
    <definedName name="RI1_Fortalecer_la_capacidad_operativa_del_IDPAC">#REF!</definedName>
    <definedName name="Sostener_en_un_100__el_Sistema_Integrado_de_Gestión___SIG" localSheetId="1">#REF!</definedName>
    <definedName name="Sostener_en_un_100__el_Sistema_Integrado_de_Gestión___SIG" localSheetId="2">#REF!</definedName>
    <definedName name="Sostener_en_un_100__el_Sistema_Integrado_de_Gestión___SIG">#REF!</definedName>
    <definedName name="Subdirección_de_Fortalecimiento_de_la_Organización_Social" localSheetId="1">#REF!</definedName>
    <definedName name="Subdirección_de_Fortalecimiento_de_la_Organización_Social" localSheetId="2">#REF!</definedName>
    <definedName name="Subdirección_de_Fortalecimiento_de_la_Organización_Social">#REF!</definedName>
    <definedName name="Subdirección_de_Promoción_de_la_Participación" localSheetId="1">#REF!</definedName>
    <definedName name="Subdirección_de_Promoción_de_la_Participación" localSheetId="2">#REF!</definedName>
    <definedName name="Subdirección_de_Promoción_de_la_Participación">#REF!</definedName>
    <definedName name="Vincular_a_80_líderes_de_las_organizaciones_sociales_en_espacios_de_intercambio_de_conocimiento_a_nivel_nacional_o_internacional" localSheetId="1">#REF!</definedName>
    <definedName name="Vincular_a_80_líderes_de_las_organizaciones_sociales_en_espacios_de_intercambio_de_conocimiento_a_nivel_nacional_o_internacional" localSheetId="2">#REF!</definedName>
    <definedName name="Vincular_a_80_líderes_de_las_organizaciones_sociales_en_espacios_de_intercambio_de_conocimiento_a_nivel_nacional_o_internacional">#REF!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1" i="22" l="1"/>
  <c r="D31" i="22"/>
  <c r="C32" i="22"/>
  <c r="D32" i="22"/>
  <c r="C33" i="22"/>
  <c r="D33" i="22"/>
  <c r="C34" i="22"/>
  <c r="D34" i="22"/>
  <c r="D34" i="21"/>
  <c r="C34" i="21"/>
  <c r="D33" i="21"/>
  <c r="C33" i="21"/>
  <c r="D32" i="21"/>
  <c r="C32" i="21"/>
  <c r="D31" i="21"/>
  <c r="C31" i="21"/>
  <c r="O50" i="7" l="1"/>
  <c r="O46" i="7"/>
  <c r="N34" i="7"/>
  <c r="N38" i="7"/>
  <c r="N26" i="7"/>
  <c r="J101" i="7" l="1"/>
  <c r="J97" i="7"/>
  <c r="J93" i="7"/>
  <c r="J89" i="7"/>
  <c r="J85" i="7"/>
  <c r="J81" i="7"/>
  <c r="J77" i="7"/>
  <c r="J73" i="7"/>
  <c r="J69" i="7"/>
  <c r="AJ93" i="7" l="1"/>
  <c r="AJ85" i="7"/>
  <c r="AP88" i="7"/>
  <c r="AP87" i="7"/>
  <c r="AP86" i="7"/>
  <c r="AP85" i="7"/>
  <c r="AP84" i="7"/>
  <c r="AP83" i="7"/>
  <c r="AP82" i="7"/>
  <c r="AP81" i="7"/>
  <c r="AJ81" i="7"/>
  <c r="K81" i="7"/>
  <c r="AP80" i="7"/>
  <c r="AP79" i="7"/>
  <c r="AP78" i="7"/>
  <c r="AP77" i="7"/>
  <c r="AQ77" i="7" s="1"/>
  <c r="AJ77" i="7"/>
  <c r="K77" i="7"/>
  <c r="AP76" i="7"/>
  <c r="AP75" i="7"/>
  <c r="AP74" i="7"/>
  <c r="AP73" i="7"/>
  <c r="AJ73" i="7"/>
  <c r="K73" i="7"/>
  <c r="AP100" i="7"/>
  <c r="AP99" i="7"/>
  <c r="AP98" i="7"/>
  <c r="AP97" i="7"/>
  <c r="AJ97" i="7"/>
  <c r="K97" i="7"/>
  <c r="AP96" i="7"/>
  <c r="AP95" i="7"/>
  <c r="AP94" i="7"/>
  <c r="AP93" i="7"/>
  <c r="AP92" i="7"/>
  <c r="AP91" i="7"/>
  <c r="AP90" i="7"/>
  <c r="AP89" i="7"/>
  <c r="AJ89" i="7"/>
  <c r="K89" i="7"/>
  <c r="AQ97" i="7" l="1"/>
  <c r="AQ85" i="7"/>
  <c r="K93" i="7"/>
  <c r="AQ93" i="7"/>
  <c r="K85" i="7"/>
  <c r="AQ89" i="7"/>
  <c r="AQ73" i="7"/>
  <c r="AQ81" i="7"/>
  <c r="AP116" i="7" l="1"/>
  <c r="AP115" i="7"/>
  <c r="AP114" i="7"/>
  <c r="AP113" i="7"/>
  <c r="AJ113" i="7"/>
  <c r="K113" i="7"/>
  <c r="AP112" i="7"/>
  <c r="AP111" i="7"/>
  <c r="AP110" i="7"/>
  <c r="AP109" i="7"/>
  <c r="AJ109" i="7"/>
  <c r="K109" i="7"/>
  <c r="AP108" i="7"/>
  <c r="AP107" i="7"/>
  <c r="AP106" i="7"/>
  <c r="AP105" i="7"/>
  <c r="AJ105" i="7"/>
  <c r="K105" i="7"/>
  <c r="AP104" i="7"/>
  <c r="AP103" i="7"/>
  <c r="AP102" i="7"/>
  <c r="AP101" i="7"/>
  <c r="AJ101" i="7"/>
  <c r="K101" i="7"/>
  <c r="AP72" i="7"/>
  <c r="AP71" i="7"/>
  <c r="AP70" i="7"/>
  <c r="AP69" i="7"/>
  <c r="AJ69" i="7"/>
  <c r="K69" i="7"/>
  <c r="AR45" i="7"/>
  <c r="AR44" i="7"/>
  <c r="AR43" i="7"/>
  <c r="AR42" i="7"/>
  <c r="AN42" i="7"/>
  <c r="O42" i="7"/>
  <c r="AR41" i="7"/>
  <c r="AR40" i="7"/>
  <c r="AR39" i="7"/>
  <c r="AR38" i="7"/>
  <c r="AN38" i="7"/>
  <c r="O38" i="7"/>
  <c r="AR37" i="7"/>
  <c r="AR36" i="7"/>
  <c r="AR35" i="7"/>
  <c r="AR34" i="7"/>
  <c r="AN34" i="7"/>
  <c r="O34" i="7"/>
  <c r="AR33" i="7"/>
  <c r="AR32" i="7"/>
  <c r="AR31" i="7"/>
  <c r="AR30" i="7"/>
  <c r="AN30" i="7"/>
  <c r="O30" i="7"/>
  <c r="AR49" i="7"/>
  <c r="AR48" i="7"/>
  <c r="AR47" i="7"/>
  <c r="AR57" i="7"/>
  <c r="AR56" i="7"/>
  <c r="AR55" i="7"/>
  <c r="AR54" i="7"/>
  <c r="AN54" i="7"/>
  <c r="O54" i="7"/>
  <c r="AR53" i="7"/>
  <c r="AR52" i="7"/>
  <c r="AR51" i="7"/>
  <c r="AR50" i="7"/>
  <c r="AN50" i="7"/>
  <c r="AR29" i="7"/>
  <c r="AR28" i="7"/>
  <c r="AR27" i="7"/>
  <c r="AR26" i="7"/>
  <c r="AQ69" i="7" l="1"/>
  <c r="AQ113" i="7"/>
  <c r="AQ105" i="7"/>
  <c r="AQ101" i="7"/>
  <c r="AQ109" i="7"/>
  <c r="AS30" i="7"/>
  <c r="AS38" i="7"/>
  <c r="AS50" i="7"/>
  <c r="AS54" i="7"/>
  <c r="AS26" i="7"/>
  <c r="AS34" i="7"/>
  <c r="AS42" i="7"/>
  <c r="AQ117" i="7" l="1"/>
  <c r="O26" i="7"/>
  <c r="AN26" i="7"/>
  <c r="AR46" i="7"/>
  <c r="AS46" i="7" s="1"/>
  <c r="AS58" i="7" s="1"/>
  <c r="AN46" i="7"/>
  <c r="R121" i="7" l="1"/>
</calcChain>
</file>

<file path=xl/sharedStrings.xml><?xml version="1.0" encoding="utf-8"?>
<sst xmlns="http://schemas.openxmlformats.org/spreadsheetml/2006/main" count="1177" uniqueCount="782">
  <si>
    <t>CÓDIGO</t>
  </si>
  <si>
    <t>VERSIÓN</t>
  </si>
  <si>
    <t>FORMULACIÓN Y SEGUIMIENTO DEL PLAN DE ACCIÓN</t>
  </si>
  <si>
    <t>PÁGINA</t>
  </si>
  <si>
    <t>1 DE 1</t>
  </si>
  <si>
    <t>VIGENTE DESDE</t>
  </si>
  <si>
    <t xml:space="preserve">Fecha: </t>
  </si>
  <si>
    <t>Vigencia del plan:</t>
  </si>
  <si>
    <t>Tipo de reporte:</t>
  </si>
  <si>
    <t>3. Seguimiento al plan de acción</t>
  </si>
  <si>
    <t xml:space="preserve">Subdirección / Oficina: </t>
  </si>
  <si>
    <t>Subdirección técnica administrativa y financiera</t>
  </si>
  <si>
    <t>Proceso:</t>
  </si>
  <si>
    <t>Servicios administrativos</t>
  </si>
  <si>
    <t>Recursos:</t>
  </si>
  <si>
    <t>ACCIONES ESTRATÉGICAS - PLAN DE ACCIÓN</t>
  </si>
  <si>
    <t>FORMULACIÓN</t>
  </si>
  <si>
    <t>PROGRAMACIÓN MENSUAL</t>
  </si>
  <si>
    <t>SEGUIMIENTO</t>
  </si>
  <si>
    <t>PLAN ESTRATEGICO INSTITUCIONAL</t>
  </si>
  <si>
    <t>PLAN DE ACCION INSTITUCIONAL</t>
  </si>
  <si>
    <t>Peso de las actividades</t>
  </si>
  <si>
    <t xml:space="preserve">Enero </t>
  </si>
  <si>
    <t>Febrero</t>
  </si>
  <si>
    <t>Marzo</t>
  </si>
  <si>
    <t>Abril</t>
  </si>
  <si>
    <t>Mayo</t>
  </si>
  <si>
    <t>Junio</t>
  </si>
  <si>
    <t>Julio</t>
  </si>
  <si>
    <t>Agosto</t>
  </si>
  <si>
    <t>Septiembre</t>
  </si>
  <si>
    <t>Octubre</t>
  </si>
  <si>
    <t>Noviembre</t>
  </si>
  <si>
    <t>Diciembre</t>
  </si>
  <si>
    <t>Subtotal ejecutado
(Actividades)</t>
  </si>
  <si>
    <t>Objetivo Estratégico</t>
  </si>
  <si>
    <t>Estrategia</t>
  </si>
  <si>
    <t>Iniciativa estratégica</t>
  </si>
  <si>
    <t>Definicion de iniciativa</t>
  </si>
  <si>
    <t>Criterios minimos de calidad</t>
  </si>
  <si>
    <t>Codigo de la accion</t>
  </si>
  <si>
    <t>Acciones</t>
  </si>
  <si>
    <t>Meta</t>
  </si>
  <si>
    <t>Producto</t>
  </si>
  <si>
    <t>Plan institucional Decreto 612 al que pertenece la actividad</t>
  </si>
  <si>
    <t>Fecha Inicio</t>
  </si>
  <si>
    <t>Fecha Final</t>
  </si>
  <si>
    <t>Área/grupo/ equipo de trabajo responsable</t>
  </si>
  <si>
    <t>Descripción de actividades desarrolladas</t>
  </si>
  <si>
    <t>Soportes  (Actas de  Asistencia, Informes, Estudios, Informes de Convenios, etc.)</t>
  </si>
  <si>
    <t>Limitantes</t>
  </si>
  <si>
    <t>% Avance por trimestre</t>
  </si>
  <si>
    <t>% Avance Ejecución Anual</t>
  </si>
  <si>
    <t>Desg</t>
  </si>
  <si>
    <t>Suma</t>
  </si>
  <si>
    <t>Prog</t>
  </si>
  <si>
    <t>Ejec</t>
  </si>
  <si>
    <t>Desarrollo de estrategias para el fortalecimiento de las capacidades físicas, tecnológicas, administrativas, operativas y mejoramiento del desempeño institucional para enfrentar las necesidades del IDIPRON en el siglo XXI.</t>
  </si>
  <si>
    <t>Fortalecimiento de actividades de apoyo administrativo</t>
  </si>
  <si>
    <t>Prestar los servicios de apoyo a la gestión para el optimo funcionamiento del instituto  (Servicios de vigilancia, aseo, cafetería y transporte)</t>
  </si>
  <si>
    <t>Brindar oportunamente y eficientemente los servicios de vigilancia, aseo, cafeteria y transporte a las Unidades de prestación integral y sedes administrativas de la entidad</t>
  </si>
  <si>
    <t xml:space="preserve">Suscripción de contratos de prestación de servicios
Seguimiento a la prestación de servicios
Acciones de fortalecimiento para la optimización del proceso 
</t>
  </si>
  <si>
    <t>PAI-SA-2022-01</t>
  </si>
  <si>
    <t xml:space="preserve"> Implementar el sistema electrónico para uso de peajes de la flota propia del IDIPRON</t>
  </si>
  <si>
    <t>1 sistema electrónico para uso de peajes de la flota propia implementado</t>
  </si>
  <si>
    <t xml:space="preserve">Reporte del Sistema electrónico de peajes utilizados </t>
  </si>
  <si>
    <t>Plan Estratégico de Seguridad Vial</t>
  </si>
  <si>
    <t xml:space="preserve">Área de Transporte </t>
  </si>
  <si>
    <r>
      <rPr>
        <b/>
        <sz val="12"/>
        <rFont val="Arial"/>
        <family val="2"/>
      </rPr>
      <t xml:space="preserve">Primer Trimestre: 
</t>
    </r>
    <r>
      <rPr>
        <sz val="12"/>
        <rFont val="Arial"/>
        <family val="2"/>
      </rPr>
      <t xml:space="preserve">Se continuó manejando el sistema tradicional mediante tiquete físico, con el objeto de agotar las existencias actuales, se logró la legalización del presupuesto invertido ante el área de contabilidad. Para el segundo trimestre se tiene como objetivo  implementar el sistema electrónico para la mayoría de las estaciones de peajes, en este periodo  las estaciones de PATIOS y RIO BOGOTÁ ya cuentan con el sistema de tiquetes electrónicos para el uso de los peajes. </t>
    </r>
  </si>
  <si>
    <r>
      <t>Primer Trimestre:</t>
    </r>
    <r>
      <rPr>
        <sz val="12"/>
        <rFont val="Arial"/>
        <family val="2"/>
      </rPr>
      <t xml:space="preserve"> 
Memorandos de legalización de peajes (tiquetes físicos) y uso de peajes por sistema electrónico Facilpass</t>
    </r>
  </si>
  <si>
    <r>
      <t xml:space="preserve">Primer Trimestre: 
</t>
    </r>
    <r>
      <rPr>
        <sz val="12"/>
        <rFont val="Arial"/>
        <family val="2"/>
      </rPr>
      <t>El cambio de tarifa del 2021 al 2022, lo que implica el cambio de tiquetes disminuyendo la cantidad de estos.</t>
    </r>
  </si>
  <si>
    <r>
      <t xml:space="preserve">Segundo Trimestre: 
</t>
    </r>
    <r>
      <rPr>
        <sz val="12"/>
        <rFont val="Arial"/>
        <family val="2"/>
      </rPr>
      <t>Se derogaron las resoluciones vigentes de peajes electrónicos, para ampliar la cobertura de las estaciones y darle uso a los recursos asignados, teniendo en cuenta que la empresa contratada FACIL PASS amplió su cobertura a un mayor número de estaciones, siendo probable que en poco tiempo alcancen una cobertura a nivel nacional, con lo que podemos afirmar que se tiene cubierto un 50% de las rutas que utiliza el Idipron comprendidas en las estaciones de Siberia, Caiquero, Tebaida, Río Bogotá, Patios  y estaciones a partir de la autopista norte.</t>
    </r>
    <r>
      <rPr>
        <b/>
        <sz val="12"/>
        <rFont val="Arial"/>
        <family val="2"/>
      </rPr>
      <t xml:space="preserve"> </t>
    </r>
  </si>
  <si>
    <r>
      <t xml:space="preserve">Segundo Trimestre: 
</t>
    </r>
    <r>
      <rPr>
        <sz val="12"/>
        <rFont val="Arial"/>
        <family val="2"/>
      </rPr>
      <t>Derogación de las resoluciones para ampliación de la cobertura de tiquetes electrónicos y uso de peajes por sistema electrónico Facilpass</t>
    </r>
  </si>
  <si>
    <r>
      <t xml:space="preserve">Segundo Trimestre: </t>
    </r>
    <r>
      <rPr>
        <sz val="12"/>
        <rFont val="Arial"/>
        <family val="2"/>
      </rPr>
      <t>No se presentó ninguna limitación para cumplir con la actividad</t>
    </r>
  </si>
  <si>
    <t>Tercer Trimestre</t>
  </si>
  <si>
    <t>Cuarto Trimestre</t>
  </si>
  <si>
    <t>PAI-SA-2022-02</t>
  </si>
  <si>
    <t>Implementar la mesa de ayuda en el sistema Aranda para la solicitud de transporte (Taxis, carga, Personas) flota contratada y flota propia</t>
  </si>
  <si>
    <t>4 informes de avance
Mesa de ayuda implementada</t>
  </si>
  <si>
    <t xml:space="preserve">Informes de avances de implementación de la Mesa de Ayuda en el sistema Aranda para la solicitud servicios de transporte </t>
  </si>
  <si>
    <t>No aplica</t>
  </si>
  <si>
    <r>
      <rPr>
        <b/>
        <sz val="12"/>
        <rFont val="Arial"/>
        <family val="2"/>
      </rPr>
      <t>Primer Trimestre:</t>
    </r>
    <r>
      <rPr>
        <i/>
        <sz val="12"/>
        <color rgb="FF808080"/>
        <rFont val="Arial"/>
        <family val="2"/>
      </rPr>
      <t xml:space="preserve"> 
</t>
    </r>
    <r>
      <rPr>
        <sz val="12"/>
        <rFont val="Arial"/>
        <family val="2"/>
      </rPr>
      <t>Se realizó reunión con el área de sistemas, con el fin de informar el manejo que se le da a las solicitudes de transporte, se están estructurando las plantillas de  “solicitud de transporte”  y de respuestas de las mismas las cuales serían un modelo de lo que irá en la plataforma de ARANDA</t>
    </r>
  </si>
  <si>
    <r>
      <t xml:space="preserve">Primer Trimestre: 
</t>
    </r>
    <r>
      <rPr>
        <sz val="12"/>
        <rFont val="Arial"/>
        <family val="2"/>
      </rPr>
      <t>Correos y reunion teams
Informe de avance</t>
    </r>
  </si>
  <si>
    <r>
      <t>Primer Trimestre:</t>
    </r>
    <r>
      <rPr>
        <sz val="12"/>
        <rFont val="Arial"/>
        <family val="2"/>
      </rPr>
      <t xml:space="preserve"> </t>
    </r>
    <r>
      <rPr>
        <b/>
        <sz val="12"/>
        <rFont val="Arial"/>
        <family val="2"/>
      </rPr>
      <t xml:space="preserve">
</t>
    </r>
    <r>
      <rPr>
        <sz val="12"/>
        <rFont val="Arial"/>
        <family val="2"/>
      </rPr>
      <t>No se presentó ninguna limitación para cumplir con la actividad</t>
    </r>
  </si>
  <si>
    <r>
      <rPr>
        <b/>
        <sz val="12"/>
        <rFont val="Arial"/>
        <family val="2"/>
      </rPr>
      <t>Segundo Trimestre:</t>
    </r>
    <r>
      <rPr>
        <sz val="12"/>
        <rFont val="Arial"/>
        <family val="2"/>
      </rPr>
      <t xml:space="preserve"> 
Se realizó reunión con el área de sistemas, con el fin de revisar los avances realizados en la plataforma ARANDA, se evidencia que ya se está creando el enlace de solicitudes de transporte</t>
    </r>
  </si>
  <si>
    <r>
      <t xml:space="preserve">Segundo Trimestre: </t>
    </r>
    <r>
      <rPr>
        <sz val="12"/>
        <rFont val="Arial"/>
        <family val="2"/>
      </rPr>
      <t xml:space="preserve"> 
Acta y listado de asistencia.
Informe de avance</t>
    </r>
  </si>
  <si>
    <t>PAI-SA-2022-03</t>
  </si>
  <si>
    <t>Implementar la normatividad de la Circular 007 de 2020 en cuanto a la movilidad motorizada de cero y bajas emisiones optimizando el uso de los vehículos institucionales</t>
  </si>
  <si>
    <t>Registros de implementación de la Circular 007 de 2020 (actas de reunión, listados de asistencia entre otros)</t>
  </si>
  <si>
    <t>Primer Trimestre</t>
  </si>
  <si>
    <r>
      <rPr>
        <b/>
        <sz val="12"/>
        <rFont val="Arial"/>
        <family val="2"/>
      </rPr>
      <t xml:space="preserve">Segundo Trimestre:
</t>
    </r>
    <r>
      <rPr>
        <sz val="12"/>
        <rFont val="Arial"/>
        <family val="2"/>
      </rPr>
      <t>Se optimizó el uso de los vehículos de la flota propia del IDIPRON, prestando los servicios de transporte compartidos, conforme a las solicitudes o dependiendo el servicio se asigna el motorizado para mayor efectividad en la prestación del mismo. 
Por otro lado, actualmente contamos con el AULAMOVIL el cual cuenta con un sistema de energía solar, disminuyendo la emisión de gases.</t>
    </r>
  </si>
  <si>
    <r>
      <rPr>
        <b/>
        <sz val="12"/>
        <rFont val="Arial"/>
        <family val="2"/>
      </rPr>
      <t xml:space="preserve">Segundo Trimestre: 
</t>
    </r>
    <r>
      <rPr>
        <sz val="12"/>
        <rFont val="Arial"/>
        <family val="2"/>
      </rPr>
      <t>Informe de supervisión contrato de bienes y servicios del aula móvil
Registros de uso de vehículo compartido</t>
    </r>
  </si>
  <si>
    <t>PAI-SA-2022-04</t>
  </si>
  <si>
    <t>Ejecutar las actividades del Plan Estratégico de Seguridad Vial - PESV que correspondan a la vigencia 2022</t>
  </si>
  <si>
    <t>Matriz de seguimiento PESV 2022
Evidencias actividades ejecutadas PESV</t>
  </si>
  <si>
    <t xml:space="preserve">Servicios Administrativos </t>
  </si>
  <si>
    <r>
      <rPr>
        <b/>
        <sz val="12"/>
        <rFont val="Arial"/>
        <family val="2"/>
      </rPr>
      <t>Primer Trimestre:</t>
    </r>
    <r>
      <rPr>
        <sz val="12"/>
        <rFont val="Arial"/>
        <family val="2"/>
      </rPr>
      <t xml:space="preserve"> 
Conforme a las actividades planteadas en el PLAN ESTRATEGICO DE SEGURIDAD VIAL y al cronograma establecido en la matriz del mismo, se ha dado cumplimiento a las actividades que se encuentran para este primer trimestre, tal como se evidencia en la matriz adjunta. </t>
    </r>
  </si>
  <si>
    <r>
      <t xml:space="preserve">Primer Trimestre: 
</t>
    </r>
    <r>
      <rPr>
        <sz val="12"/>
        <rFont val="Arial"/>
        <family val="2"/>
      </rPr>
      <t>Matriz -PESV y evidencias.</t>
    </r>
  </si>
  <si>
    <r>
      <t xml:space="preserve">Segundo Trimestre: </t>
    </r>
    <r>
      <rPr>
        <sz val="12"/>
        <rFont val="Arial"/>
        <family val="2"/>
      </rPr>
      <t xml:space="preserve">Conforme a las actividades planteadas en el PLAN ESTRATEGICO DE SEGURIDAD VIAL y al cronograma establecido en la matriz del mismo, se ha dado cumplimiento a las actividades que se encuentran para este segndo trimestre, tal como se evidencia en la matriz adjunta. </t>
    </r>
  </si>
  <si>
    <r>
      <t xml:space="preserve">Segundo Trimestre: 
</t>
    </r>
    <r>
      <rPr>
        <sz val="12"/>
        <rFont val="Arial"/>
        <family val="2"/>
      </rPr>
      <t>Matriz -PESV y evidencias.</t>
    </r>
  </si>
  <si>
    <t>PAI-SA-2022-05</t>
  </si>
  <si>
    <t>Identificar y realizar seguimiento a las necesidades del servicio de vigilancia para todas las Unidades de Protección Integral y las sedes administrativas del IDIPRON para la protección de los bienes muebles e inmuebles de la entidad</t>
  </si>
  <si>
    <t>Actas de visita 
Informe de seguimiento de los servicios de vigilancia</t>
  </si>
  <si>
    <r>
      <rPr>
        <b/>
        <sz val="12"/>
        <rFont val="Arial"/>
        <family val="2"/>
      </rPr>
      <t>Primer Trimestre:</t>
    </r>
    <r>
      <rPr>
        <sz val="12"/>
        <rFont val="Arial"/>
        <family val="2"/>
      </rPr>
      <t xml:space="preserve">
Se realizó seguimiento a las necesidades presentadas por todas las unidades de prestación integral y las sedes administrativas en cuanto al servicio de vigilancia; se han realizado visitas a las sedes con objeto de fortalecer el protocolo de seguridad para el control de salida de elementos de propiedad del Instituto por medio capacitaciones y la solicitud del formato de autorización de salida de elementos y el control de revisión a la salida de las unidades y sedes administrativas.  </t>
    </r>
  </si>
  <si>
    <r>
      <rPr>
        <b/>
        <sz val="12"/>
        <rFont val="Arial"/>
        <family val="2"/>
      </rPr>
      <t xml:space="preserve">Primer Trimestre: </t>
    </r>
    <r>
      <rPr>
        <sz val="12"/>
        <rFont val="Arial"/>
        <family val="2"/>
      </rPr>
      <t xml:space="preserve">
Informe de ejecución del contrato que incluye reportes y registro fotográfico.
</t>
    </r>
  </si>
  <si>
    <r>
      <rPr>
        <b/>
        <sz val="12"/>
        <rFont val="Arial"/>
        <family val="2"/>
      </rPr>
      <t xml:space="preserve">Segundo Trimestre: </t>
    </r>
    <r>
      <rPr>
        <sz val="12"/>
        <rFont val="Arial"/>
        <family val="2"/>
      </rPr>
      <t xml:space="preserve">
Se realizó seguimiento a las necesidades presentadas por parte de la unidades y sedes administrativas en cuanto al servicio de vigilancia, se adelantaron visitas s a todas las unidades y sedes  donde se ratificó con el personal el protocolo de ingreso tanto de elementos como funcionarios, visitantes y contratistas de la entidad, se  presentaron novedades en cuanto el personal las cuales fueron cubiertas de manera inmediata, se realizó seguimiento a las minutas y de acuerdo con ésto, no se encontró novedad en el servicio. </t>
    </r>
  </si>
  <si>
    <r>
      <rPr>
        <b/>
        <sz val="12"/>
        <rFont val="Arial"/>
        <family val="2"/>
      </rPr>
      <t>Segundo Trimestre:</t>
    </r>
    <r>
      <rPr>
        <sz val="12"/>
        <rFont val="Arial"/>
        <family val="2"/>
      </rPr>
      <t xml:space="preserve">
Informe de ejecución del contrato que incluye reportes, actas, registro fotográfico.</t>
    </r>
  </si>
  <si>
    <t>PAI-SA-2022-06</t>
  </si>
  <si>
    <t>Realizar el seguimiento de la prestación de los servicios, prestados por el proceso</t>
  </si>
  <si>
    <t xml:space="preserve">4 seguimientos </t>
  </si>
  <si>
    <t>Informe de seguimiento de los servicios prestados</t>
  </si>
  <si>
    <r>
      <rPr>
        <b/>
        <sz val="12"/>
        <rFont val="Arial"/>
        <family val="2"/>
      </rPr>
      <t>Primer Trimestre:</t>
    </r>
    <r>
      <rPr>
        <sz val="12"/>
        <rFont val="Arial"/>
        <family val="2"/>
      </rPr>
      <t xml:space="preserve">
Desde el proceso servicios administrativos se realizó seguimiento a los procesos que tiene a cargo para cubrir los servicios en todas las unidades de protección y sedes administrativas.</t>
    </r>
  </si>
  <si>
    <r>
      <rPr>
        <b/>
        <sz val="12"/>
        <rFont val="Arial"/>
        <family val="2"/>
      </rPr>
      <t xml:space="preserve">Primer Trimestre: </t>
    </r>
    <r>
      <rPr>
        <sz val="12"/>
        <rFont val="Arial"/>
        <family val="2"/>
      </rPr>
      <t xml:space="preserve">
Informe de seguimiento de los servicios prestados
</t>
    </r>
  </si>
  <si>
    <r>
      <rPr>
        <b/>
        <sz val="12"/>
        <rFont val="Arial"/>
        <family val="2"/>
      </rPr>
      <t>Segundo Trimestre:</t>
    </r>
    <r>
      <rPr>
        <sz val="12"/>
        <rFont val="Arial"/>
        <family val="2"/>
      </rPr>
      <t xml:space="preserve">
La gestión de servicios administrativos realizó seguimiento a los procesos que tiene a cargo para cubrir los servicios en todas las unidades de protección y sedes administrativas.</t>
    </r>
  </si>
  <si>
    <r>
      <rPr>
        <b/>
        <sz val="12"/>
        <rFont val="Arial"/>
        <family val="2"/>
      </rPr>
      <t>Segundo Trimestre:</t>
    </r>
    <r>
      <rPr>
        <sz val="12"/>
        <rFont val="Arial"/>
        <family val="2"/>
      </rPr>
      <t xml:space="preserve">
Informe de seguimiento de los servicios prestados
</t>
    </r>
  </si>
  <si>
    <t>Fortalecimiento del Modelo Integrado de Planeación y Gestión en el IDIPRON</t>
  </si>
  <si>
    <t>Implementación, desarrollo, interiorización y apropiación de las políticas de MIPG.</t>
  </si>
  <si>
    <t>Son todas las acciones y actividades que conducen  al mejoramiento continuo del modelo integrado de planeacion y gestion MIPG</t>
  </si>
  <si>
    <t xml:space="preserve">Ejecucion de actividades para el fortalecimiento de politicas del MIPG
</t>
  </si>
  <si>
    <t>PAI-SA-2022-07</t>
  </si>
  <si>
    <t xml:space="preserve">Realizar actividades para el fortalecimiento de la politica de  Seguimiento y evaluación del desempeño institucional </t>
  </si>
  <si>
    <t>10 monitoreos</t>
  </si>
  <si>
    <t>Matriz de excel de reporte
Pantallazo de cargue en drive de las evidencias
Correo electronico de envio del monitoreo</t>
  </si>
  <si>
    <t xml:space="preserve">Plan de adecuacion y sostenibilidad - Seguimiento y evaluación del desempeño institucional </t>
  </si>
  <si>
    <r>
      <rPr>
        <b/>
        <sz val="12"/>
        <rFont val="Arial"/>
        <family val="2"/>
      </rPr>
      <t>Primer Trimestre:</t>
    </r>
    <r>
      <rPr>
        <sz val="12"/>
        <rFont val="Arial"/>
        <family val="2"/>
      </rPr>
      <t xml:space="preserve">
Se realizó y reportó el seguimiento al plan de acción e indicadores estratégicos</t>
    </r>
  </si>
  <si>
    <r>
      <rPr>
        <b/>
        <sz val="12"/>
        <rFont val="Arial"/>
        <family val="2"/>
      </rPr>
      <t>Primer Trimestre:</t>
    </r>
    <r>
      <rPr>
        <sz val="12"/>
        <rFont val="Arial"/>
        <family val="2"/>
      </rPr>
      <t xml:space="preserve">
Monitoreo plan de acción e indicadores estratégicos
Pantallazo de cargue en drive de las evidencias</t>
    </r>
  </si>
  <si>
    <r>
      <rPr>
        <b/>
        <sz val="12"/>
        <rFont val="Arial"/>
        <family val="2"/>
      </rPr>
      <t>Segundo Trimestre:</t>
    </r>
    <r>
      <rPr>
        <sz val="12"/>
        <rFont val="Arial"/>
        <family val="2"/>
      </rPr>
      <t xml:space="preserve">
Se realizaron y reportaron los siguientes monitoreos:
Plan de Acción e Indicadores Estratégicos, Mapas de Riesgos de Gestión y Riesgos de Corrupción</t>
    </r>
  </si>
  <si>
    <r>
      <rPr>
        <b/>
        <sz val="12"/>
        <color rgb="FF000000"/>
        <rFont val="Arial"/>
        <family val="2"/>
      </rPr>
      <t xml:space="preserve">Segundo Trimestre:
</t>
    </r>
    <r>
      <rPr>
        <sz val="12"/>
        <color rgb="FF000000"/>
        <rFont val="Arial"/>
        <family val="2"/>
      </rPr>
      <t>Monitoreo Plan de Acción e Indicadores Estratégicos
Monitoreo Mapas de Riesgos de Gestión
Monitoreo Mapas de Riesgos de Corrupción
Pantallazo de cargue en drive de las evidencias</t>
    </r>
  </si>
  <si>
    <t>Determinar las acciones orientadas al cierre de brechas organizacionales</t>
  </si>
  <si>
    <t>Mejoramiento de la gestión institucional para el cierre efectivo de las brechas organizacionales</t>
  </si>
  <si>
    <t>Cerrar las brechas organizacionales para mejorar la gestión del instituto</t>
  </si>
  <si>
    <t xml:space="preserve">Son todas las acciones que se desarrollan al interior de la entidad con el fin de lograr el cierre efectivo de los planes de mejoramiento producto de las auditorias internas y externas realizadas al IDIPRON.
</t>
  </si>
  <si>
    <t xml:space="preserve">Monitoreo de los planes de mejoramiento  
</t>
  </si>
  <si>
    <t>PAI-SA-2022-08</t>
  </si>
  <si>
    <t>Realizar monitoreo a los planes de mejoramiento del proceso</t>
  </si>
  <si>
    <t>3 monitoreos</t>
  </si>
  <si>
    <r>
      <rPr>
        <b/>
        <sz val="12"/>
        <rFont val="Arial"/>
        <family val="2"/>
      </rPr>
      <t>Segundo Trimestre:</t>
    </r>
    <r>
      <rPr>
        <sz val="12"/>
        <rFont val="Arial"/>
        <family val="2"/>
      </rPr>
      <t xml:space="preserve">
Se realizó y reportó el monitoreo a plos planes de mejoramiento del proceso</t>
    </r>
  </si>
  <si>
    <r>
      <rPr>
        <b/>
        <sz val="12"/>
        <color rgb="FF000000"/>
        <rFont val="Arial"/>
        <family val="2"/>
      </rPr>
      <t xml:space="preserve">Segundo Trimestre:
</t>
    </r>
    <r>
      <rPr>
        <sz val="12"/>
        <color rgb="FF000000"/>
        <rFont val="Arial"/>
        <family val="2"/>
      </rPr>
      <t>Monitoreo planes de mejoramiento
Pantallazo de cargue en drive de las evidencias</t>
    </r>
  </si>
  <si>
    <t>** El resultado debe propender por obtener una ejecución del 100% en este componente</t>
  </si>
  <si>
    <t>OTRAS ACCIONES DEL PROCESO - PLAN OPERATIVO</t>
  </si>
  <si>
    <t>Tema/Categoría</t>
  </si>
  <si>
    <t>Codigo de la actividad</t>
  </si>
  <si>
    <t>Actividades</t>
  </si>
  <si>
    <t xml:space="preserve">SEGUIMIENTO </t>
  </si>
  <si>
    <t>Soportes Avances (Actas de  Asistencia, Informes, Estudios, Informes de Convenios, etc.)</t>
  </si>
  <si>
    <r>
      <t xml:space="preserve"> Realizar el seguimiento de la prestación de los servicios, prestados por el proceso
</t>
    </r>
    <r>
      <rPr>
        <b/>
        <u/>
        <sz val="14"/>
        <rFont val="Arial"/>
        <family val="2"/>
      </rPr>
      <t>PAI-SA-2022-06</t>
    </r>
  </si>
  <si>
    <t>PAO-SA-2022-01</t>
  </si>
  <si>
    <t xml:space="preserve">1. Realizar seguimiento a los pagos de arriendo del predio Molinos </t>
  </si>
  <si>
    <t xml:space="preserve">Informe de seguimiento pagos arriendo predios La Calera y Molinos  </t>
  </si>
  <si>
    <r>
      <rPr>
        <b/>
        <sz val="12"/>
        <rFont val="Arial"/>
        <family val="2"/>
      </rPr>
      <t>Primer Trimestre:</t>
    </r>
    <r>
      <rPr>
        <sz val="12"/>
        <rFont val="Arial"/>
        <family val="2"/>
      </rPr>
      <t xml:space="preserve">
Fueron cancelados por terminación del contrato que venía de la vigencia 2021 en el mes de febrero esperando acta de liquidación, por eso no registra pago en el mes de enero, en febrero se  dio inicio del nuevo contrato y se programaron los pagos para marzo para cerrar el trimestre. 
</t>
    </r>
  </si>
  <si>
    <r>
      <rPr>
        <b/>
        <sz val="12"/>
        <rFont val="Arial"/>
        <family val="2"/>
      </rPr>
      <t>Primer Trimestre:</t>
    </r>
    <r>
      <rPr>
        <sz val="12"/>
        <rFont val="Arial"/>
        <family val="2"/>
      </rPr>
      <t xml:space="preserve">
Informe de seguimineto trimestal  y cronograma</t>
    </r>
  </si>
  <si>
    <r>
      <t xml:space="preserve">Primer Trimestre
</t>
    </r>
    <r>
      <rPr>
        <sz val="12"/>
        <rFont val="Arial"/>
        <family val="2"/>
      </rPr>
      <t>No se presentó ninguna limitación para cumplir con la actividad</t>
    </r>
  </si>
  <si>
    <r>
      <rPr>
        <b/>
        <sz val="12"/>
        <rFont val="Arial"/>
        <family val="2"/>
      </rPr>
      <t xml:space="preserve">Segundo Trimestre: </t>
    </r>
    <r>
      <rPr>
        <sz val="12"/>
        <rFont val="Arial"/>
        <family val="2"/>
      </rPr>
      <t xml:space="preserve">
Se realizaron los pagos de arrendamientos del predio Molinos Fe y Alegría, mes a mes los cuales fueron tramitados y pagados dentro de las fechas del cronograma establecido.  EL predio de La Calera, fue entregado a la SAE.</t>
    </r>
  </si>
  <si>
    <r>
      <rPr>
        <b/>
        <sz val="12"/>
        <rFont val="Arial"/>
        <family val="2"/>
      </rPr>
      <t>Segundo Trimestre:</t>
    </r>
    <r>
      <rPr>
        <sz val="12"/>
        <rFont val="Arial"/>
        <family val="2"/>
      </rPr>
      <t xml:space="preserve">
Informe de seguimineto trimestal  y cronograma
Acta entrega predio la Calera</t>
    </r>
  </si>
  <si>
    <r>
      <t xml:space="preserve">Segundo Trimestre:
</t>
    </r>
    <r>
      <rPr>
        <sz val="12"/>
        <rFont val="Arial"/>
        <family val="2"/>
      </rPr>
      <t>Para el mes de junio no se pudo efectuar el pago de arrendamientos del predio Molinos Fe y Alegría, por demoras en la radicación de la factura por parte del proveedor ya que no alcanzo a realizar la radicación dentro de la programación del PAC,  la cual quedara para el mes de julio de 2022.
En cuanto al predio de la Calera, se ha solicitado a la Sociedad de activos especiales (SAE) la remisión de las facturas las cuales no se han podio dar trámite</t>
    </r>
  </si>
  <si>
    <t>PAO-SA-2022-02</t>
  </si>
  <si>
    <t xml:space="preserve">2. Realizar el seguimiento del servicio de telefonía móvil de la entidad </t>
  </si>
  <si>
    <t>Informe de seguimiento servicio de telefonía móvil</t>
  </si>
  <si>
    <r>
      <rPr>
        <b/>
        <sz val="12"/>
        <rFont val="Arial"/>
        <family val="2"/>
      </rPr>
      <t>Primer Trimestre:</t>
    </r>
    <r>
      <rPr>
        <sz val="12"/>
        <rFont val="Arial"/>
        <family val="2"/>
      </rPr>
      <t xml:space="preserve">
Se realizó nuevo contrato del servicio de telefonía móvil para cubrir las necesidades de acuerdo con la misionalidad de la entidad  y con el fin de mejorar el servicio se firmó contrato  con la empresa  COLOMBIA TELECOMUNICACIONES – MOVISTAR S.A., de acuerdo con la mejor oferta del mercado, se contrataron planes de telefonía móvil cerrados, los cuales se ajustan a la normatividad vigente en cuanto a las cuantías máximas establecidas y de igual manera se ajustan a las exigencias actuales de conectividad que requiere la entidad en cuanto a Tecnologías de la Información y la Comunicación.</t>
    </r>
  </si>
  <si>
    <r>
      <rPr>
        <b/>
        <sz val="12"/>
        <rFont val="Arial"/>
        <family val="2"/>
      </rPr>
      <t>Primer Trimestre:</t>
    </r>
    <r>
      <rPr>
        <sz val="12"/>
        <rFont val="Arial"/>
        <family val="2"/>
      </rPr>
      <t xml:space="preserve">
Informe de seguimiento trimestal 
</t>
    </r>
  </si>
  <si>
    <r>
      <rPr>
        <b/>
        <sz val="12"/>
        <rFont val="Arial"/>
        <family val="2"/>
      </rPr>
      <t>Segundo Trimestre:</t>
    </r>
    <r>
      <rPr>
        <sz val="12"/>
        <rFont val="Arial"/>
        <family val="2"/>
      </rPr>
      <t xml:space="preserve">
Se continuó con el seguimiento al contrato de telefonía móvil con la empresa movistar, como novedad se adquirió una nueva línea telefónica con la misma tarifa que se venia manejando en los meses anteriores para no afectar la programación del PAC e incrementar los gastos por este rubro. </t>
    </r>
  </si>
  <si>
    <r>
      <rPr>
        <b/>
        <sz val="12"/>
        <rFont val="Arial"/>
        <family val="2"/>
      </rPr>
      <t>Segundo Trimestre:</t>
    </r>
    <r>
      <rPr>
        <sz val="12"/>
        <rFont val="Arial"/>
        <family val="2"/>
      </rPr>
      <t xml:space="preserve">
Informe de seguimiento trimestal </t>
    </r>
  </si>
  <si>
    <r>
      <t xml:space="preserve">Segundo Trimestre
</t>
    </r>
    <r>
      <rPr>
        <sz val="12"/>
        <rFont val="Arial"/>
        <family val="2"/>
      </rPr>
      <t>No se presentó ninguna limitación para cumplir con la actividad</t>
    </r>
  </si>
  <si>
    <t>PAO-SA-2022-03</t>
  </si>
  <si>
    <t xml:space="preserve">3. Realizar seguimiento al consumo de combustible de la flota propia del IDIPRON </t>
  </si>
  <si>
    <t xml:space="preserve">Informe consolidado consumo combustible vehículos propios del IDIPRON </t>
  </si>
  <si>
    <r>
      <t xml:space="preserve">Primer Trimestre:
</t>
    </r>
    <r>
      <rPr>
        <sz val="12"/>
        <rFont val="Arial"/>
        <family val="2"/>
      </rPr>
      <t>Se realizó un seguimiento mensual de la flota propia del instituto, para saber cuántos kilómetros consume por galón cada uno de los vehículos con el fin de detrminar a vigencias futuras si hubo o no austeridad del gasto en el combustible y establecer el valor de combustible por un kilometro recorrido para el periodo</t>
    </r>
  </si>
  <si>
    <r>
      <t xml:space="preserve">Primer Trimestre:
</t>
    </r>
    <r>
      <rPr>
        <sz val="12"/>
        <rFont val="Arial"/>
        <family val="2"/>
      </rPr>
      <t>Informe consolidado consumo de combustible</t>
    </r>
  </si>
  <si>
    <r>
      <t xml:space="preserve">Segundo Trimestre:
</t>
    </r>
    <r>
      <rPr>
        <sz val="12"/>
        <rFont val="Arial"/>
        <family val="2"/>
      </rPr>
      <t>Se realizó un seguimiento mensual de la flota propia del instituto, para saber cuántos kilómetros consume por galón cada uno de los vehículos con el fin de detrminar a vigencias futuras si hubo o no austeridad del gasto en el combustible y establecer el valor de combustible por un kilometro recorrido para el periodo</t>
    </r>
  </si>
  <si>
    <r>
      <t xml:space="preserve">Segundo Trimestre: </t>
    </r>
    <r>
      <rPr>
        <sz val="12"/>
        <rFont val="Arial"/>
        <family val="2"/>
      </rPr>
      <t>Informe consolidado consumo de combustible</t>
    </r>
  </si>
  <si>
    <t>PAO-SA-2022-04</t>
  </si>
  <si>
    <t xml:space="preserve">4. Realizar seguimiento al mantenimiento preventivo y correctivo de la flota propia del IDIPRON </t>
  </si>
  <si>
    <t xml:space="preserve">Archivo de control y formato preinspección vehicular
Informe valores mantenimientos realizados </t>
  </si>
  <si>
    <r>
      <rPr>
        <b/>
        <sz val="12"/>
        <rFont val="Arial"/>
        <family val="2"/>
      </rPr>
      <t xml:space="preserve">Primer Trimestre: </t>
    </r>
    <r>
      <rPr>
        <sz val="12"/>
        <rFont val="Arial"/>
        <family val="2"/>
      </rPr>
      <t xml:space="preserve">
Se realizó un seguimiento mensual de la flota propia del instituto verificando  en la planilla “016 INSPECCIÓN PREOPERACIONAL DIARIA DE VEHÍCULOS A-SAD-FT-016” las observaciones presentadas por cada uno de los conductores y asi mismo actualizar la matriz con el fin de conocer y programar los mantenimientos preventivos y/o correctivos a necesidad del vehiculo, con el fin de disminuir las emisiones contaminates y mejorar las condiciones de los vehiculos.</t>
    </r>
  </si>
  <si>
    <r>
      <rPr>
        <b/>
        <sz val="12"/>
        <rFont val="Arial"/>
        <family val="2"/>
      </rPr>
      <t xml:space="preserve">Primer Trimestre: </t>
    </r>
    <r>
      <rPr>
        <sz val="12"/>
        <rFont val="Arial"/>
        <family val="2"/>
      </rPr>
      <t xml:space="preserve">
Matriz de control y planillas preoperacionales</t>
    </r>
  </si>
  <si>
    <r>
      <rPr>
        <b/>
        <sz val="12"/>
        <rFont val="Arial"/>
        <family val="2"/>
      </rPr>
      <t>Segundo Trimestre:</t>
    </r>
    <r>
      <rPr>
        <sz val="12"/>
        <rFont val="Arial"/>
        <family val="2"/>
      </rPr>
      <t xml:space="preserve">
Se realizó un seguimiento mensual de la flota propia del instituto verificando  en la planilla “016 INSPECCIÓN PREOPERACIONAL DIARIA DE VEHÍCULOS A-SAD-FT-016” las observaciones presentadas por cada uno de los conductores y asi mismo actualizar la matriz con el fin de conocer y programar los mantenimientos preventivos y/o correctivos a necesidad del vehiculo, con el fin de disminuir las emisiones contaminates y mejorar las condiciones de los vehiculos. </t>
    </r>
  </si>
  <si>
    <r>
      <rPr>
        <b/>
        <sz val="12"/>
        <rFont val="Arial"/>
        <family val="2"/>
      </rPr>
      <t>Segundo Trimestre:</t>
    </r>
    <r>
      <rPr>
        <sz val="12"/>
        <rFont val="Arial"/>
        <family val="2"/>
      </rPr>
      <t xml:space="preserve">
Matriz de control y planillas preoperacionales</t>
    </r>
  </si>
  <si>
    <t>PAO-SA-2022-05</t>
  </si>
  <si>
    <t xml:space="preserve">5. Realizar seguimiento al servicio de geolocalización de vehículos del IDIPRON. </t>
  </si>
  <si>
    <t xml:space="preserve">Informe seguimiento servicio de geolocalización </t>
  </si>
  <si>
    <r>
      <rPr>
        <b/>
        <sz val="12"/>
        <rFont val="Arial"/>
        <family val="2"/>
      </rPr>
      <t xml:space="preserve">Primer Trimestre: </t>
    </r>
    <r>
      <rPr>
        <sz val="12"/>
        <rFont val="Arial"/>
        <family val="2"/>
      </rPr>
      <t xml:space="preserve">
El área de transporte mensualmente realizó un informe de supervisión donde se registra la ejecución del contrato de geolocalización.</t>
    </r>
  </si>
  <si>
    <r>
      <rPr>
        <b/>
        <sz val="12"/>
        <rFont val="Arial"/>
        <family val="2"/>
      </rPr>
      <t xml:space="preserve">Primer Trimestre: </t>
    </r>
    <r>
      <rPr>
        <sz val="12"/>
        <rFont val="Arial"/>
        <family val="2"/>
      </rPr>
      <t xml:space="preserve">
Informe de supervisión contrato de geolocalización.</t>
    </r>
  </si>
  <si>
    <r>
      <rPr>
        <b/>
        <sz val="12"/>
        <rFont val="Arial"/>
        <family val="2"/>
      </rPr>
      <t>Segundo Trimestre:</t>
    </r>
    <r>
      <rPr>
        <sz val="12"/>
        <rFont val="Arial"/>
        <family val="2"/>
      </rPr>
      <t xml:space="preserve">
El área de transporte mensualmente realizó un informe de supervisión donde se registra la ejecución del contrato de geolocalización.</t>
    </r>
  </si>
  <si>
    <r>
      <rPr>
        <b/>
        <sz val="12"/>
        <rFont val="Arial"/>
        <family val="2"/>
      </rPr>
      <t xml:space="preserve">Segundo Trimestre: </t>
    </r>
    <r>
      <rPr>
        <sz val="12"/>
        <rFont val="Arial"/>
        <family val="2"/>
      </rPr>
      <t xml:space="preserve">
Informe de supervisión contrato de geolocalización.</t>
    </r>
  </si>
  <si>
    <t>PAO-SA-2022-06</t>
  </si>
  <si>
    <t>6. Realizar el seguimiento de los servicios y tarifas del contrato de prestación de transporte de servicio especial</t>
  </si>
  <si>
    <t>Planillas de solicitud de servicio y planillas de recorridos</t>
  </si>
  <si>
    <r>
      <rPr>
        <b/>
        <sz val="12"/>
        <rFont val="Arial"/>
        <family val="2"/>
      </rPr>
      <t>Primer Trimestre:</t>
    </r>
    <r>
      <rPr>
        <sz val="12"/>
        <rFont val="Arial"/>
        <family val="2"/>
      </rPr>
      <t xml:space="preserve">
Se realizó seguimiento y control a las solicitudes que realizan los usuarios mediante el formato solicitud de transporte A-SAD-FT-008 mes a mes. Esta información se revisó contra la planilla que aporta el contratista y posteriormente se hace la verificación de los servicios prestados con transporte contratado mediante la planilla A-SAD-FT-011 </t>
    </r>
  </si>
  <si>
    <r>
      <rPr>
        <b/>
        <sz val="12"/>
        <rFont val="Arial"/>
        <family val="2"/>
      </rPr>
      <t xml:space="preserve">Primer Trimestre: </t>
    </r>
    <r>
      <rPr>
        <sz val="12"/>
        <rFont val="Arial"/>
        <family val="2"/>
      </rPr>
      <t xml:space="preserve">
Muestra de las planillas de seguimiento de solicitud de transporte en el trimestre, programación flota de transporte, formato de verificación de los servicios prestados con transporte contratado y acta A-GDO-FT-004 con las novedades.</t>
    </r>
  </si>
  <si>
    <r>
      <rPr>
        <b/>
        <sz val="12"/>
        <rFont val="Arial"/>
        <family val="2"/>
      </rPr>
      <t>Segundo Trimestre:</t>
    </r>
    <r>
      <rPr>
        <sz val="12"/>
        <rFont val="Arial"/>
        <family val="2"/>
      </rPr>
      <t xml:space="preserve">
Se realizó seguimiento y control a las solicitudes que realizan los usuarios mediante el formato solicitud de transporte A-SAD-FT-008 mes a mes. Esta información se revisó contra la planilla que aporta el contratista y posteriormente se hace la verificación de los servicios prestados con transporte contratado mediante la planilla A-SAD-FT-011 </t>
    </r>
  </si>
  <si>
    <r>
      <rPr>
        <b/>
        <sz val="12"/>
        <rFont val="Arial"/>
        <family val="2"/>
      </rPr>
      <t xml:space="preserve">Segundo Trimestre: </t>
    </r>
    <r>
      <rPr>
        <sz val="12"/>
        <rFont val="Arial"/>
        <family val="2"/>
      </rPr>
      <t xml:space="preserve">
Se adjunta una muestra de las planillas de seguimiento de solicitud de transporte en el trimestre, programación flota de transporte, formato de verificación de los servicios prestados con transporte contratado y acta A-GDO-FT-004 con las novedades.</t>
    </r>
  </si>
  <si>
    <t>PAO-SA-2022-07</t>
  </si>
  <si>
    <t xml:space="preserve">7. Realizar seguimiento del servicio de fotocopiado, impresión y escáner en el IDIPRON </t>
  </si>
  <si>
    <t xml:space="preserve">Informe de consumo del servicio de fotocopiado, impresión y escáner en el IDIPRON  </t>
  </si>
  <si>
    <r>
      <rPr>
        <b/>
        <sz val="12"/>
        <rFont val="Arial"/>
        <family val="2"/>
      </rPr>
      <t>Primer trimestre:</t>
    </r>
    <r>
      <rPr>
        <sz val="12"/>
        <rFont val="Arial"/>
        <family val="2"/>
      </rPr>
      <t xml:space="preserve">
Se realizó seguimiento al contrato de fotocopiado mes a mes con visitas a las unidades y sedes administrativas para el control de consumos por unidades y sedes con el fin de reducir el total de impresiones y fotocopias</t>
    </r>
  </si>
  <si>
    <r>
      <rPr>
        <b/>
        <sz val="12"/>
        <rFont val="Arial"/>
        <family val="2"/>
      </rPr>
      <t>Primer Trimestre</t>
    </r>
    <r>
      <rPr>
        <sz val="12"/>
        <rFont val="Arial"/>
        <family val="2"/>
      </rPr>
      <t xml:space="preserve">
Informes de seguimiento mensual</t>
    </r>
  </si>
  <si>
    <r>
      <rPr>
        <b/>
        <sz val="12"/>
        <rFont val="Arial"/>
        <family val="2"/>
      </rPr>
      <t>Segundo Trimestre:</t>
    </r>
    <r>
      <rPr>
        <sz val="12"/>
        <rFont val="Arial"/>
        <family val="2"/>
      </rPr>
      <t xml:space="preserve">
Se adelantó el seguimiento al contrato de Outsourcing de servicio de impresión, fotocopiado y escáner con la asignación de cupos en upis, sedes y áreas de IDIPRON, solicitudes técnicas para las impresoras multifuncionales, asignación de usuarios por sede, solicitud de papel tamaño (carta u oficio), capacitaciones sobre el manejo y uso de las impresoras multifuncionales, de igual manera se realizó el proceso del nuevo contrato para la vigencia 2022.</t>
    </r>
  </si>
  <si>
    <r>
      <rPr>
        <b/>
        <sz val="12"/>
        <rFont val="Arial"/>
        <family val="2"/>
      </rPr>
      <t>Segundo Trimestre:</t>
    </r>
    <r>
      <rPr>
        <sz val="12"/>
        <rFont val="Arial"/>
        <family val="2"/>
      </rPr>
      <t xml:space="preserve">
Informes de seguimiento mensual</t>
    </r>
  </si>
  <si>
    <t>PAO-SA-2022-08</t>
  </si>
  <si>
    <t xml:space="preserve">8. Seguimiento del manejo y pagos de los servicios públicos e impuestos para evitar cobros adicionales y pago injustificado de intereses </t>
  </si>
  <si>
    <t>Informe consolidado consumo servicios públicos</t>
  </si>
  <si>
    <r>
      <rPr>
        <b/>
        <sz val="12"/>
        <rFont val="Arial"/>
        <family val="2"/>
      </rPr>
      <t>Primer Trimestre:</t>
    </r>
    <r>
      <rPr>
        <sz val="12"/>
        <rFont val="Arial"/>
        <family val="2"/>
      </rPr>
      <t xml:space="preserve">
Se realizó seguimiento al conglomerado de los servicios públicos que se prestan en la entidad sin que se presentaran reconexiones por demora en los pagos, los únicos cobros adicionales fueron:  de la compañía Celcia por unos interés de mora de $ 1.750 el cual se realizó reclamo ante la empresa prestadora y se reversó el cobro, en la UPI Liberia, Comedor Usme  y en el Conservatorio  se realizó un cobro de  por visitas técnicas las cuales son programadas por la empresa prestadora y se deben cancelar.</t>
    </r>
  </si>
  <si>
    <r>
      <rPr>
        <b/>
        <sz val="12"/>
        <rFont val="Arial"/>
        <family val="2"/>
      </rPr>
      <t>Primer Trimestre:</t>
    </r>
    <r>
      <rPr>
        <sz val="12"/>
        <rFont val="Arial"/>
        <family val="2"/>
      </rPr>
      <t xml:space="preserve">
Informe de seguimiento y formatos de trazabilidad de servicios públicos.</t>
    </r>
  </si>
  <si>
    <r>
      <rPr>
        <b/>
        <sz val="12"/>
        <rFont val="Arial"/>
        <family val="2"/>
      </rPr>
      <t>Segundo Trimestre:</t>
    </r>
    <r>
      <rPr>
        <sz val="12"/>
        <rFont val="Arial"/>
        <family val="2"/>
      </rPr>
      <t xml:space="preserve">
Se realizó seguimiento al conglomerado de los servicios públicos que se prestan en la entidad, no hubo cobros adicionales a los del consumo ni pago por reconexiones, a su vez se ha realizado instalaciones de sistemas ahorradores hidrosanitarios y luminarias ahorradoras, de la mano con el  área de gestión ambiental se han establecido estrategias con enfoque en la sostenibilidad ambiental en los diferentes programas entre ellos en los programas de agua y energía con lo cual se busca reducir el consumo. </t>
    </r>
  </si>
  <si>
    <r>
      <rPr>
        <b/>
        <sz val="12"/>
        <rFont val="Arial"/>
        <family val="2"/>
      </rPr>
      <t xml:space="preserve">Segundo Trimestre:
</t>
    </r>
    <r>
      <rPr>
        <sz val="12"/>
        <rFont val="Arial"/>
        <family val="2"/>
      </rPr>
      <t>Informe de seguimiento y formatos de trazabilidad de servicios públicos.</t>
    </r>
  </si>
  <si>
    <t>PAO-SA-2022-09</t>
  </si>
  <si>
    <t>9. Seguimiento a los servios de aseo y cafeteria</t>
  </si>
  <si>
    <t>Informe de seguimiento de los servicios de aseo y cafetería</t>
  </si>
  <si>
    <r>
      <rPr>
        <b/>
        <sz val="12"/>
        <rFont val="Arial"/>
        <family val="2"/>
      </rPr>
      <t>Primer Trimestre:</t>
    </r>
    <r>
      <rPr>
        <sz val="12"/>
        <rFont val="Arial"/>
        <family val="2"/>
      </rPr>
      <t xml:space="preserve">
Se realizó seguimiento al proceso de aseo y cafetería de las sedes administrativas realizando cronogramas para el personal en las diferentes sedes, de igual manera se realizaron brigadas de aseo para mejorar el aseo, se presta el servicio de la cafetería con la repartición de café y el aseo a los comedores y cafeterías para prestar un servicio de calidad. Se realizo campaña para el uso de baños de manera responsable y efectiva.</t>
    </r>
  </si>
  <si>
    <r>
      <rPr>
        <b/>
        <sz val="12"/>
        <rFont val="Arial"/>
        <family val="2"/>
      </rPr>
      <t>Primer Trimestre:</t>
    </r>
    <r>
      <rPr>
        <sz val="12"/>
        <rFont val="Arial"/>
        <family val="2"/>
      </rPr>
      <t xml:space="preserve">
Informes servicios generales y cafetería</t>
    </r>
  </si>
  <si>
    <r>
      <rPr>
        <b/>
        <sz val="12"/>
        <rFont val="Arial"/>
        <family val="2"/>
      </rPr>
      <t>Segundo Trimestre:</t>
    </r>
    <r>
      <rPr>
        <sz val="12"/>
        <rFont val="Arial"/>
        <family val="2"/>
      </rPr>
      <t xml:space="preserve">
Se realizó seguimiento al proceso de aseo y cafetería de las sedes administrativas realizando cronogramas para el personal en las diferentes sedes, de igual manera se realizaron brigadas de aseo para mejorar el aseo, se presta el servicio de la cafetería con la repartición de café y el aseo a los comedores y cafeterías para prestar un servicio de calidad. </t>
    </r>
  </si>
  <si>
    <r>
      <rPr>
        <b/>
        <sz val="12"/>
        <rFont val="Arial"/>
        <family val="2"/>
      </rPr>
      <t>Segundo Trimestre:</t>
    </r>
    <r>
      <rPr>
        <sz val="12"/>
        <rFont val="Arial"/>
        <family val="2"/>
      </rPr>
      <t xml:space="preserve">
Informes servicios generales y cafetería</t>
    </r>
  </si>
  <si>
    <r>
      <t xml:space="preserve">Realizar actividades para el fortalecimiento de la politica de la politica de  Seguimiento y evaluación del desempeño institucional 
</t>
    </r>
    <r>
      <rPr>
        <b/>
        <u/>
        <sz val="14"/>
        <rFont val="Arial"/>
        <family val="2"/>
      </rPr>
      <t>PAI-SA-2022-07</t>
    </r>
  </si>
  <si>
    <t>PAO-SA-2022-10</t>
  </si>
  <si>
    <t>Realizar monitoreo del plan de accion e indicadores estrategicos</t>
  </si>
  <si>
    <t>4 monitoreos</t>
  </si>
  <si>
    <r>
      <rPr>
        <b/>
        <sz val="12"/>
        <rFont val="Arial"/>
        <family val="2"/>
      </rPr>
      <t>Primer Trimestre:</t>
    </r>
    <r>
      <rPr>
        <sz val="12"/>
        <rFont val="Arial"/>
        <family val="2"/>
      </rPr>
      <t xml:space="preserve">
Se realizó reporte de plan de acción e indicadores estratégicos de servicios administrativos.</t>
    </r>
  </si>
  <si>
    <r>
      <rPr>
        <b/>
        <sz val="12"/>
        <rFont val="Arial"/>
        <family val="2"/>
      </rPr>
      <t>Primer Trimestre:</t>
    </r>
    <r>
      <rPr>
        <sz val="12"/>
        <rFont val="Arial"/>
        <family val="2"/>
      </rPr>
      <t xml:space="preserve">
Monitoreo  plan de acción e indicadores estratégicos
Pantallazo de cargue en drive de las evidencias</t>
    </r>
  </si>
  <si>
    <r>
      <rPr>
        <b/>
        <sz val="12"/>
        <rFont val="Arial"/>
        <family val="2"/>
      </rPr>
      <t>Segundo Trimestre:</t>
    </r>
    <r>
      <rPr>
        <sz val="12"/>
        <rFont val="Arial"/>
        <family val="2"/>
      </rPr>
      <t xml:space="preserve">
Se realizó reporte de plan de acción e indicadores estratégicos </t>
    </r>
  </si>
  <si>
    <r>
      <rPr>
        <b/>
        <sz val="12"/>
        <color rgb="FF000000"/>
        <rFont val="Arial"/>
        <family val="2"/>
      </rPr>
      <t xml:space="preserve">Segundo trimestre:
</t>
    </r>
    <r>
      <rPr>
        <sz val="12"/>
        <color rgb="FF000000"/>
        <rFont val="Arial"/>
        <family val="2"/>
      </rPr>
      <t>Monitoreo  plan de acción e indicadores estratégicos 
Pantallazo de cargue en drive de las evidencias</t>
    </r>
  </si>
  <si>
    <t>PAO-SA-2022-11</t>
  </si>
  <si>
    <t>Realizar monitoreo de indicadores de gestion</t>
  </si>
  <si>
    <t>Segundo Trimestre</t>
  </si>
  <si>
    <t>PAO-SA-2022-12</t>
  </si>
  <si>
    <t>Realizar monitoreo de mapas de riesgos de gestion y corrupcion</t>
  </si>
  <si>
    <r>
      <rPr>
        <b/>
        <sz val="12"/>
        <rFont val="Arial"/>
        <family val="2"/>
      </rPr>
      <t xml:space="preserve">Segundo Trimestre: </t>
    </r>
    <r>
      <rPr>
        <sz val="12"/>
        <rFont val="Arial"/>
        <family val="2"/>
      </rPr>
      <t xml:space="preserve">
Se realizó reporte del monitoreo de mapa de riegos de gestión y riesgos de corrupción</t>
    </r>
  </si>
  <si>
    <r>
      <rPr>
        <b/>
        <sz val="12"/>
        <color rgb="FF000000"/>
        <rFont val="Arial"/>
        <family val="2"/>
      </rPr>
      <t xml:space="preserve">Segundo trimestre:
</t>
    </r>
    <r>
      <rPr>
        <sz val="12"/>
        <color rgb="FF000000"/>
        <rFont val="Arial"/>
        <family val="2"/>
      </rPr>
      <t>Monitoreo mapa de riegos de gestión
Monitoreo mapa de riesgos de corrupción
Pantallazo de cargue en drive de las evidencias</t>
    </r>
  </si>
  <si>
    <t>Total porcentaje ejecutado</t>
  </si>
  <si>
    <t>Modificaciones o ajustes al plan de acción:</t>
  </si>
  <si>
    <t>N°</t>
  </si>
  <si>
    <t>Fecha</t>
  </si>
  <si>
    <t>Observaciones y/o los cambios</t>
  </si>
  <si>
    <t>Justificación</t>
  </si>
  <si>
    <t>Iniciativa estratégica y actividad que impacta</t>
  </si>
  <si>
    <t>Fecha en que comienza a aplicar dicho cambio</t>
  </si>
  <si>
    <t>Formulación inicial</t>
  </si>
  <si>
    <t>Se incluye definición y criterios de calidad de iniciativas
Se incluye iniciativas  Implementación, desarrollo, interiorización y apropiación de las políticas de MIPG 
Se incluyen actividades para las acciones de las iniciativas  de Implementación, desarrollo, interiorización y apropiación de las políticas de MIPG
Se revisa pertinencia, coherencia y formulación indicadores estratégicos</t>
  </si>
  <si>
    <t xml:space="preserve">El ejercicio de revisión y ajuste a la formulación del plan de acción se enmarca en:
•	Instrucciones de la Dirección General en el marco de la formulación y seguimiento del plan de acción del IDIPRON
•	Encuesta semestral del sistema de Control Interno así: *Componente Ambiente de control numeral  3.3 el cual indica: Evaluación de la planeación estratégica, considerando alertas frente a posibles incumplimientos, necesidades de recursos, cambios en el entorno que puedan afectar su desarrollo, entre otros aspectos que garanticen de forma razonable su cumplimiento. *Componente Evaluación de Riesgos numeral 6.3 el cual indica: La Alta Dirección evalúa periódicamente los objetivos establecidos para asegurar que estos continúan siendo consistentes y apropiados para la Entidad.
</t>
  </si>
  <si>
    <t xml:space="preserve">Prestar los servicios de apoyo a la gestión para el optimo funcionamiento del instituto  (Servicios de vigilancia, aseo, cafetería y transporte)
Implementación, desarrollo, interiorización y apropiación de las políticas de MIPG.
Cerrar las brechas organizacionales para mejorar la gestión del instituto
</t>
  </si>
  <si>
    <t xml:space="preserve"> </t>
  </si>
  <si>
    <t>APROBADO  POR</t>
  </si>
  <si>
    <t xml:space="preserve">REVISADO POR 
</t>
  </si>
  <si>
    <t xml:space="preserve">
ELABORADO POR 
</t>
  </si>
  <si>
    <t xml:space="preserve">líder de proceso </t>
  </si>
  <si>
    <t>Gestor de planeación</t>
  </si>
  <si>
    <t xml:space="preserve">Nombre y Cargo: </t>
  </si>
  <si>
    <t>Fecha de aprobación:</t>
  </si>
  <si>
    <t>Fecha de revisión :</t>
  </si>
  <si>
    <t>Responsable de área/dependencia</t>
  </si>
  <si>
    <t xml:space="preserve">IVONNE ANDREA CHIVATA C. /OSCAR LEONEL SOTOMONTE L/CONTRATISTA SERVICIOS ADMINISTRATIVOS/TRANSPORTE </t>
  </si>
  <si>
    <t>MIPG - STAF</t>
  </si>
  <si>
    <t>HOJA DE VIDA Y MONITOREO INDICADOR</t>
  </si>
  <si>
    <t>VIGENCIA DESDE</t>
  </si>
  <si>
    <t>INFORMACIÓN PROCESO</t>
  </si>
  <si>
    <t>TIPO DE PROCESO</t>
  </si>
  <si>
    <t>NOMBRE DEL PROCESO</t>
  </si>
  <si>
    <t>SIGLA</t>
  </si>
  <si>
    <t xml:space="preserve">Apoyo </t>
  </si>
  <si>
    <t>Servicios Administrativos</t>
  </si>
  <si>
    <t>SAD</t>
  </si>
  <si>
    <t>DEFINICIÓN DEL INDICADOR</t>
  </si>
  <si>
    <t>NOMBRE DEL INDICADOR</t>
  </si>
  <si>
    <t>TIPO</t>
  </si>
  <si>
    <t>CÓDIGO DE INDICADOR</t>
  </si>
  <si>
    <t>Unidades y sedes administrativas con servicios de apoyo a la gestión operativos</t>
  </si>
  <si>
    <t>Indicador Estratégico</t>
  </si>
  <si>
    <t>IN-PEI-SAD-001</t>
  </si>
  <si>
    <t>02</t>
  </si>
  <si>
    <t xml:space="preserve">OBJETIVO ESTRATÉGICO </t>
  </si>
  <si>
    <t xml:space="preserve">INICIATIVA ESTRATÉGICO </t>
  </si>
  <si>
    <t>CÓDIGO ASIGNADO AL PROYECTO DE INVERSIÓN</t>
  </si>
  <si>
    <t>NOMBRE DEL PROYECTO</t>
  </si>
  <si>
    <t>2. Desarrollo de estrategias para el fortalecimiento de las capacidades físicas, tecnológicas, administrativas, operativas y mejoramiento del desempeño institucional para enfrentar las necesidades del IDIPRON en el siglo XXI.</t>
  </si>
  <si>
    <t xml:space="preserve">Garantizar los servicios de apoyo a la gestión para el optimo funcionamiento del instituto  (Servicios de vigilancia, aseo, cafetería y transporte) </t>
  </si>
  <si>
    <t>N/A</t>
  </si>
  <si>
    <t>OBJETIVO DEL INDICADOR</t>
  </si>
  <si>
    <t>TIPOLOGÍA DE INDICADOR</t>
  </si>
  <si>
    <t>LÍNEA BASE</t>
  </si>
  <si>
    <t>META OBJETIVO</t>
  </si>
  <si>
    <t>META</t>
  </si>
  <si>
    <t xml:space="preserve">PLAZO  DE CUMPLIMIENTO </t>
  </si>
  <si>
    <t>VIGENCIA DE CUMPLIMENTO</t>
  </si>
  <si>
    <t>Identificar las necesidades para el óptimo funcionamiento de las sedes del IDIPRON con la prestación de servicios con los que cuenta el Instituto en las unidades protección integral y sedes administrativas con servicios de vigilancia, aseo, cafetería y transporte.</t>
  </si>
  <si>
    <t>Calidad / Producto</t>
  </si>
  <si>
    <t>2021</t>
  </si>
  <si>
    <t>2022</t>
  </si>
  <si>
    <t>2023</t>
  </si>
  <si>
    <t>2024</t>
  </si>
  <si>
    <t>4 Años</t>
  </si>
  <si>
    <t>INFORMACIÓN PARA LA MEDICIÓN DEL INDICADOR</t>
  </si>
  <si>
    <t>UNIDAD DE MEDIDA</t>
  </si>
  <si>
    <t>FRECUENCIA DE MONITOREO</t>
  </si>
  <si>
    <t>META VIGENCIA</t>
  </si>
  <si>
    <t>RANGO DE MEDICIÓN</t>
  </si>
  <si>
    <t>ACTORES INTERESADOS EN EL RESULTADO</t>
  </si>
  <si>
    <t>NIVEL MÁXIMO</t>
  </si>
  <si>
    <t>NIVEL ACEPTABLE</t>
  </si>
  <si>
    <t>NIVEL MINÍMO</t>
  </si>
  <si>
    <t>SENTIDO DE LA MEDICIÓN</t>
  </si>
  <si>
    <t xml:space="preserve">Porcentaje </t>
  </si>
  <si>
    <t>Trimestral</t>
  </si>
  <si>
    <t>99% a 90%</t>
  </si>
  <si>
    <t>89% a 70%</t>
  </si>
  <si>
    <t>Ascendente</t>
  </si>
  <si>
    <t>Comité Institucional y Procesos del IDIPRON</t>
  </si>
  <si>
    <t>FUENTE DE INFORMACIÓN</t>
  </si>
  <si>
    <t>FÓRMULA DE CÁLCULO DEL INDICADOR</t>
  </si>
  <si>
    <t>Seguimiento, base de datos y formatos.</t>
  </si>
  <si>
    <t>(Numero de UPIs y sedes con servicios prestados / Numero de UPIs y sedes )*100</t>
  </si>
  <si>
    <t>COMPORTAMIENTO INDICADOR</t>
  </si>
  <si>
    <t>Meses:</t>
  </si>
  <si>
    <t>Dato Numerador:</t>
  </si>
  <si>
    <t>Dato Denominador:</t>
  </si>
  <si>
    <t>MONITOREO INDICADOR</t>
  </si>
  <si>
    <t>Periodo</t>
  </si>
  <si>
    <t>Resultado monitoreo</t>
  </si>
  <si>
    <t>Resultado Meta Vigencia</t>
  </si>
  <si>
    <t xml:space="preserve">Resultado Meta </t>
  </si>
  <si>
    <t>ANÁLISIS RESULTADO DEL INDICADOR</t>
  </si>
  <si>
    <t>LIMITANTES</t>
  </si>
  <si>
    <t>CONTROL DE CAMBIOS DEL INDICADOR</t>
  </si>
  <si>
    <t>FECHA</t>
  </si>
  <si>
    <t>CAMBIOS</t>
  </si>
  <si>
    <t>JUSTIFICACIÓN</t>
  </si>
  <si>
    <t>FECHA QUE APLICA LA MODIFICACIÓN</t>
  </si>
  <si>
    <t xml:space="preserve">Creacion del indicador </t>
  </si>
  <si>
    <t>Se crea indicador para la medición de la plataforma estrategica</t>
  </si>
  <si>
    <t>Se ajusta indicador al formato de Hoja de Vida de indicadores, se ajusta nombre formula y se añade objetivo del indicador</t>
  </si>
  <si>
    <t>Se alinea a la metodología según el Manual para la Formulación, Monitoreo y de Indicador.</t>
  </si>
  <si>
    <t>APROBACIÓN</t>
  </si>
  <si>
    <t>ELABORO:</t>
  </si>
  <si>
    <t>CARGO:</t>
  </si>
  <si>
    <t>REVISO:</t>
  </si>
  <si>
    <t>APROBÓ:</t>
  </si>
  <si>
    <t xml:space="preserve">HUGO ALBERTO CARRILLO GOMEZ </t>
  </si>
  <si>
    <t>REVISIÓN Y SEGUIMIENTO POR LA OAP</t>
  </si>
  <si>
    <t>REVISO OAP:</t>
  </si>
  <si>
    <t>Implementación de acuerdos de servicio</t>
  </si>
  <si>
    <t>IN-PEI-SAD-002</t>
  </si>
  <si>
    <t xml:space="preserve">
Registrar los acuerdos de servicio dentro del IDIPRON mediante la capacitación a los servidores para la mejora en la atención de los servicios prestados dentro de la entidad.</t>
  </si>
  <si>
    <t>(Acuerdos de servicio formulados e implementados / 4 Acuerdos de servicio planeados (1. Aseo y cafetería 2. Transporte 3. Vigilancia 4. fotocopiadora) )*100</t>
  </si>
  <si>
    <t>OBJETIVOS</t>
  </si>
  <si>
    <t>METAS DEL OBJETIVO</t>
  </si>
  <si>
    <t>Oficina de control interno</t>
  </si>
  <si>
    <t xml:space="preserve"> Investigaciones</t>
  </si>
  <si>
    <t>1. FIN DE LA POBREZA</t>
  </si>
  <si>
    <t>1.1 - Erradicar la extrema pobreza</t>
  </si>
  <si>
    <t>Oficina asesora de planeación</t>
  </si>
  <si>
    <t>Atención a la ciudadanía</t>
  </si>
  <si>
    <t>2. HAMBRE CERO</t>
  </si>
  <si>
    <t>1.2 - Reducir la pobreza en, al menos, un 50%</t>
  </si>
  <si>
    <t>Oficina asesora de planeación - MIPG</t>
  </si>
  <si>
    <t xml:space="preserve">Comunicaciones </t>
  </si>
  <si>
    <t>3. SALUD Y BIENESTAR</t>
  </si>
  <si>
    <t>1.3 - Implementar sistemas de protección social</t>
  </si>
  <si>
    <t>Oficina asesora de planeación – Investigaciones</t>
  </si>
  <si>
    <t>Control interno disciplinario</t>
  </si>
  <si>
    <t>4. EDUCACIÓN DE CALIDAD</t>
  </si>
  <si>
    <t>1.4 - Igualdad de derechos a la propiedad, servicios y recursos económicos</t>
  </si>
  <si>
    <t>Oficina asesora de planeación – Comunicaciones</t>
  </si>
  <si>
    <t>Gestión Ambiental</t>
  </si>
  <si>
    <t>5. IGUALDAD DE GÉNERO</t>
  </si>
  <si>
    <t>1.5 - Fomentar la resiliencia a desastres ambientales, económicos y sociales</t>
  </si>
  <si>
    <t>Oficina asesora jurídica</t>
  </si>
  <si>
    <t>Gestión contractual</t>
  </si>
  <si>
    <t>6. AGUA LIMPIA Y SANEAMIENTO</t>
  </si>
  <si>
    <t>1.A - Movilizar recursos para implementar políticas tendientes a erradicar la pobreza</t>
  </si>
  <si>
    <t>Gestión de Desarrollo Humano</t>
  </si>
  <si>
    <t>7. ENERGÍA ASEQUIBLE Y NO CONTAMINANTE</t>
  </si>
  <si>
    <t>1.B - Desarrollar marcos normativos focalizados a población en situación de pobreza y sensibles al género</t>
  </si>
  <si>
    <t>Subdirección técnica administrativa y financiera - financiera</t>
  </si>
  <si>
    <t>Gestion del mejoramiento</t>
  </si>
  <si>
    <t>8. TRABAJO DECENTE Y CRECIMIENTO ECONÓMICO</t>
  </si>
  <si>
    <t>2.1 - Acceso Universal a Alimentos Seguros y Nutricionales</t>
  </si>
  <si>
    <t>Subdirección técnica administrativa y financiera - sistemas</t>
  </si>
  <si>
    <t>Gestión Documental</t>
  </si>
  <si>
    <t>9. INDUSTRIA, INNOVACIÓN E INFRAESTRUCTURA</t>
  </si>
  <si>
    <t>2.2 - Terminar con todas las formas de desnutrición</t>
  </si>
  <si>
    <t>Subdirección técnica administrativa y financiera – gestión documental</t>
  </si>
  <si>
    <t>Gestión Financiera</t>
  </si>
  <si>
    <t>10. REDUCCIÓN DE LAS DESIGUALDADES</t>
  </si>
  <si>
    <t>2.3 - Duplicar la productividad y los ingresos de pequeños productores de alimentos</t>
  </si>
  <si>
    <t>Subdirección técnica administrativa y financiera - almacén e inventarios</t>
  </si>
  <si>
    <t>Gestión jurídica</t>
  </si>
  <si>
    <t>11. CIUDADES Y COMUNIDADES SOSTENIBLES</t>
  </si>
  <si>
    <t>2.4 - Producción sostenible de alimentos y prácticas agrícolas resilientes</t>
  </si>
  <si>
    <t>Subdirección técnica administrativa y financiera - gestión ambiental</t>
  </si>
  <si>
    <t>Gestión logística</t>
  </si>
  <si>
    <t>12. PRODUCCIÓN Y CONSUMO RESPONSABLES</t>
  </si>
  <si>
    <t>2.5 - Asegurar la diversidad genética en la producción de alimentos</t>
  </si>
  <si>
    <t>Subdirección técnica administrativa y financiera - control interno disciplinario</t>
  </si>
  <si>
    <t xml:space="preserve">Gestión Tecnológica y de la Información </t>
  </si>
  <si>
    <t>13. ACCIÓN POR EL CLIMA</t>
  </si>
  <si>
    <t>2.A - Invertir en infraestructura rural, investigación agrícola, tecnología y bancos de genes</t>
  </si>
  <si>
    <t>Subdirección técnica administrativa y financiera – infraestructura</t>
  </si>
  <si>
    <t xml:space="preserve">Mantenimiento de bienes </t>
  </si>
  <si>
    <t>14. VIDA SUBMARINA</t>
  </si>
  <si>
    <t>2.B - Prevenir restricciones al comercio agrícola, distorsiones del mercado y subsidios a la exportación</t>
  </si>
  <si>
    <t>Subdirección técnica administrativa y financiera - Atención a la ciudadanía</t>
  </si>
  <si>
    <t>Modelo Pedagógico</t>
  </si>
  <si>
    <t>15. VIDA DE ECOSISTEMAS TERRESTRES</t>
  </si>
  <si>
    <t>2.C - Asegurar mercados de productos alimenticios estables y acceso oportuno a la información</t>
  </si>
  <si>
    <t>Subdirección técnica administrativa y financiera - Convenios</t>
  </si>
  <si>
    <t>Planeacion</t>
  </si>
  <si>
    <t>16. PAZ, JUSTICIA E INSTITUCIONES SÓLIDAS</t>
  </si>
  <si>
    <t>3.1 - Reducir la mortalidad materna</t>
  </si>
  <si>
    <t>Subdirección técnica de desarrollo humano</t>
  </si>
  <si>
    <t>Seguimiento y Control</t>
  </si>
  <si>
    <t>17. ALIANZAS PARA LOGRAR LOS OBJETIVOS</t>
  </si>
  <si>
    <t>3.2 - Acabar con las muertes prevenibles de menores de 5 años de edad</t>
  </si>
  <si>
    <t>Subdirección técnica de métodos educativos y operativos</t>
  </si>
  <si>
    <t>3.3 - Lucha contra las enfermedades transmisibles</t>
  </si>
  <si>
    <t xml:space="preserve">1. Formulación </t>
  </si>
  <si>
    <t>3.4 - Reducir la mortalidad por enfermedades no transmisibles</t>
  </si>
  <si>
    <t>2.Modificación a la formulación</t>
  </si>
  <si>
    <t>3.5 - Prevenir y tratar el abuso de sustancias</t>
  </si>
  <si>
    <t>3.6 - Reducir lesiones y muertes en carreteras</t>
  </si>
  <si>
    <t>3.7 - Acceso universal a atención reproductiva, planificación y educación</t>
  </si>
  <si>
    <t>3.8 - Alcanzar la cobertura universal de salud</t>
  </si>
  <si>
    <t>Ampliar, diversificar y fortalecer los servicios de la oferta pedagógica del IDIPRON</t>
  </si>
  <si>
    <t>3.9 - Reducir las enfermedades y muertes causadas por productos químicos peligrosos y contaminación</t>
  </si>
  <si>
    <t xml:space="preserve">Armonizar el modelo pedagógico a las realidades del sigo XXI </t>
  </si>
  <si>
    <t>3.A - Implementar el Convenio Marco de la OMS para el Control del Tabaco</t>
  </si>
  <si>
    <t>Contribuir en la implementación y seguimiento de las políticas públicas sociales que atiendan las realidades de los niños, niñas, adolescentes y jóvenes en el contexto actual de la ciudad</t>
  </si>
  <si>
    <t>3.B - Apoyar la investigación, el desarrollo y el acceso universal a vacunas y medicamentos asequibles</t>
  </si>
  <si>
    <t>3.C - Aumentar la financiación de la salud y el apoyo a la fuerza laboral en los países en desarrollo</t>
  </si>
  <si>
    <t>3.D - Mejorar los sistemas de alerta temprana para los riesgos a la salud mundial</t>
  </si>
  <si>
    <t>Diseñar e implementar estrategias para el posicionamiento del IDIPRON  a nivel distrital, nacional, regional y global</t>
  </si>
  <si>
    <t>4.1 - Educación Básica y Media Gratuita</t>
  </si>
  <si>
    <t>Diseñar e implementar prácticas pedagógicas innovadoras para el desarrollo de capacidades, talentos  y oportunidades productivas para los jóvenes.</t>
  </si>
  <si>
    <t>4.2 - Igual acceso a educación preescolar de calidad</t>
  </si>
  <si>
    <t xml:space="preserve">Fortalecer  la gestión del conocimiento de la entidad en la atención y prevención de las diversas dinámicas de la calle que afecta a los niños, niñas, adolescentes y jóvenes </t>
  </si>
  <si>
    <t>4.3 - Igualdad de acceso a educación técnica, vocacional y superior</t>
  </si>
  <si>
    <t>Fortalecer el reconocimiento ciudadano del desempeño institucional del IDIPRON</t>
  </si>
  <si>
    <t>4.4 - Aumentar el número de personas con habilidades relevantes para el éxito financiero</t>
  </si>
  <si>
    <t>4.5 - No Discriminación en la Educación</t>
  </si>
  <si>
    <t>4.6 - Alfabetización y aptitudes aritméticas Universales</t>
  </si>
  <si>
    <t>4.7 - Educación para la Ciudadanía Global</t>
  </si>
  <si>
    <t xml:space="preserve"> 
Fortalecimiento del modelo pedagógico</t>
  </si>
  <si>
    <t>4.A - Construir y mejorar escuelas inclusivas y seguras</t>
  </si>
  <si>
    <t xml:space="preserve">
Fortalecimiento de actividades de apoyo administrativo</t>
  </si>
  <si>
    <t>4.B - Ampliar becas de educación superior para los países en desarrollo</t>
  </si>
  <si>
    <t xml:space="preserve">
Modernización del modelo pedagógico</t>
  </si>
  <si>
    <t>4.C - Aumentar la oferta de profesores cualificados en los países en desarrollo</t>
  </si>
  <si>
    <t xml:space="preserve">Ampliar y diversificar la oferta de servicios de la entidad </t>
  </si>
  <si>
    <t>5.1 - Poner fin a la discriminación contra las mujeres y las niñas</t>
  </si>
  <si>
    <t>Contribuir en la implementación de las Políticas Públicas Poblacionales</t>
  </si>
  <si>
    <t>5.2 - Poner fin a toda la violencia contra las mujeres y su explotación</t>
  </si>
  <si>
    <t>Diseño e implementación de la estrategia de comunicaciones para el reconocimiento del IDIPRON en el ámbito, distrital, nacional e internacional.</t>
  </si>
  <si>
    <t>5.3 - Eliminar los matrimonios forzados y la mutilación genital</t>
  </si>
  <si>
    <t>Fortalecimiento de la gestión institucional a través del autocontrol y la evaluación independiente de los procesos</t>
  </si>
  <si>
    <t>5.4 - Valorar el cuidado no remunerado y promover las responsabilidades domésticas compartidas</t>
  </si>
  <si>
    <t>Fortalecimiento de la infraestructura  tecnológica</t>
  </si>
  <si>
    <t>5.5 - Igualdad de Oportunidades y Participación en posiciones de Liderazgo</t>
  </si>
  <si>
    <t xml:space="preserve">Fortalecimiento de la infraestructura física </t>
  </si>
  <si>
    <t>5.6 - Acceso Universal a los Derechos y Salud Reproductiva</t>
  </si>
  <si>
    <t>Fortalecimiento de la oferta pedagógica institucional para el mejoramiento de la atención a los AJ</t>
  </si>
  <si>
    <t>5.A - Igualdad de acceso a recursos económicos, posesión de propiedades y servicios</t>
  </si>
  <si>
    <t xml:space="preserve">Fortalecimiento de las capacidades administrativas y operativas del talento humano </t>
  </si>
  <si>
    <t>5.B - Promover el empoderamiento de las mujeres a través de la tecnología</t>
  </si>
  <si>
    <t>Fortalecimiento de los sistemas de información misional y territorial del IDIPRON</t>
  </si>
  <si>
    <t>5.C - Adoptar políticas y hacer cumplir la legislación que promueve la igualdad de género</t>
  </si>
  <si>
    <t>Fortalecimiento del área de investigaciones como centro de investigación, innovación, ciencia y pensamiento</t>
  </si>
  <si>
    <t>6.1 - Agua potable segura y asequible</t>
  </si>
  <si>
    <t>6.2 - Erradicar la Defecación al aire libre y Proporcionar Acceso a Saneamiento e Higiene</t>
  </si>
  <si>
    <t xml:space="preserve">Implementar procesos de innovación pedagógica para la generación de capacidades de inserción socioeconómica y productiva. </t>
  </si>
  <si>
    <t>6.3 - Mejorar la calidad del agua, el tratamiento de aguas residuales y la reutilización segura</t>
  </si>
  <si>
    <t>Implementar un modelo de servicio para el instituto</t>
  </si>
  <si>
    <t>6.4 - Aumentar la eficiencia en el uso del agua y asegurar los suministros de agua dulce</t>
  </si>
  <si>
    <t>Institucionalización de la Política de Transparencia, Acceso a la Información, Anticorrupción y Participación Ciudadana</t>
  </si>
  <si>
    <t>6.5 - Gestión integrada de los recursos hídricos y cooperación transfronteriza</t>
  </si>
  <si>
    <t>6.6 - Proteger y Restaurar los Ecosistemas Hídricos de agua dulce</t>
  </si>
  <si>
    <t>6.A - Ampliar el apoyo en materia de agua y saneamiento para los países en desarrollo</t>
  </si>
  <si>
    <t xml:space="preserve">
Gestionar, documentar, divulgar y difundir  el conocimiento  y saberes de la organización para su apropiación en la entidad y conocimiento en la ciudad (estrategias, buenas prácticas y resultados de programas y proyectos misionales del Instituto. )</t>
  </si>
  <si>
    <t>6.B - Apoyar el compromiso local en el manejo de agua y saneamiento</t>
  </si>
  <si>
    <t xml:space="preserve">
Diseñar e implementar Metodologías para la evaluación del impacto del proceso en los NNAJ</t>
  </si>
  <si>
    <t>7.1 - Acceso universal a la energía moderna</t>
  </si>
  <si>
    <t xml:space="preserve">
Diseñar y proponer políticas y mejores practicas para fortalece la gestión contractual y cerrar las brechas en materia de gestión contractual </t>
  </si>
  <si>
    <t>7.2 - Aumentar el porcentaje global de energía renovable</t>
  </si>
  <si>
    <t xml:space="preserve">
Fortalecer las comunicaciones como eje fundamental para la consolidación de la gestión de la Administración, garantizando la difusión de información producida y recibida a nivel interno y externo</t>
  </si>
  <si>
    <t>7.3 - Duplicar la mejora en la eficiencia energética</t>
  </si>
  <si>
    <t xml:space="preserve">
Mejorar la gestión de la Entidad y la toma oportuna de decisiones mediante la estandarización, normalización y regulación de  la producción, administración, custodia y conservación de la información.</t>
  </si>
  <si>
    <t>7.A - Invertir y Facilitar el Acceso a Investigación y Tecnología en Energía Limpia</t>
  </si>
  <si>
    <t xml:space="preserve">Actualizar, implementar e institucionalizar el modelo pedagógico del IDIPRON </t>
  </si>
  <si>
    <t>7.B - Ampliar y mejorar los servicios energéticos para los países en desarrollo</t>
  </si>
  <si>
    <t>Adecuar, mantener y proveer mejoras de infraestructura física para la atención integral de NNAJ en el instituto</t>
  </si>
  <si>
    <t>8.1 - Crecimiento Económico Sostenible</t>
  </si>
  <si>
    <t>Ajustar e implementar oferta institucional de servicios a las políticas publicas diferenciales dirigidas a los NNAJ</t>
  </si>
  <si>
    <t>8.2 - Diversificar, innovar y mejorar la productividad económica</t>
  </si>
  <si>
    <t>Ajustarlos servicios del instituto a las necesidades de los NNAJ</t>
  </si>
  <si>
    <t>8.3 - Promover políticas para apoyar la creación de empleo y el crecimiento de las empresas</t>
  </si>
  <si>
    <t>8.4 - Mejorar la eficiencia de los recursos en el consumo y la producción</t>
  </si>
  <si>
    <t xml:space="preserve">Contar con  talento humano idóneo, comprometido, transparente y feliz  que contribuya a cumplir la misionalidad de la entidad
</t>
  </si>
  <si>
    <t>8.5 - Trabajo decente e igualdad de remuneración</t>
  </si>
  <si>
    <t xml:space="preserve">Contribuir a la apropiación de la cultura de autocontrol y autoevaluación en los servidores públicos del IDIPRON   </t>
  </si>
  <si>
    <t>8.6 - Reducir el desempleo juvenil</t>
  </si>
  <si>
    <t xml:space="preserve">Diseñar e implementar  estrategias territoriales conforme a las dinámicas de la calle 
</t>
  </si>
  <si>
    <t>8.7 - Poner fin a la esclavitud moderna, la trata y el trabajo infantil</t>
  </si>
  <si>
    <t xml:space="preserve">Diseñar e implementar laboratorios como  espacios pedagógicos y productivos
</t>
  </si>
  <si>
    <t>8.8 - Derechos laborales universales y entornos de trabajo seguros</t>
  </si>
  <si>
    <t>Diseñar y desarrollar un nuevo sistema de información poblacional para la toma de decisiones</t>
  </si>
  <si>
    <t>8.9 - Promover Turismo Sostenible y Beneficioso</t>
  </si>
  <si>
    <t>Caracterización de talentos, competencias y habilidades de NNAJ para la actualización constante de la oferta educativa</t>
  </si>
  <si>
    <t>8.10 - Acceso universal a servicios bancarios, de seguros y financieros</t>
  </si>
  <si>
    <t xml:space="preserve">Evaluar la gestión de los procesos del IDIPRON y la implementación del MIPG generando valor agregado </t>
  </si>
  <si>
    <t>8.A - Aumentar la ayuda para el comercio a los países en desarrollo</t>
  </si>
  <si>
    <t>Fortalecer el servicio de atención a la  ciudadanía bajo los principios de una atención digna, efectiva, de calidad, oportuna, cálida y confiable dando cumplimiento a la política publica distrital de servicio al ciudadano y CONPES distrital 03</t>
  </si>
  <si>
    <t>8.B - Desarrollar una Estrategia Global de Empleo Juvenil</t>
  </si>
  <si>
    <t>Fortalecer el servicio de atención a la  ciudadanía bajo los principios de una atención digna, efectiva, de calidad, oportuna, cálida y confiable dando cumplimiento a la política publica distrital de servicio al ciudadano y CONPES distrital 04</t>
  </si>
  <si>
    <t>9.1 - Infraestructuras Sostenibles e Inclusivas</t>
  </si>
  <si>
    <t xml:space="preserve">Fortalecer la estrategia "Cultura Ciudadana" </t>
  </si>
  <si>
    <t>9.2 - Promover la industrialización inclusiva y sostenible</t>
  </si>
  <si>
    <t>Fortalecer la gestión administrativa de la oficina de control interno disciplinario de acuerdo a la normatividad vigente</t>
  </si>
  <si>
    <t>9.3 - Aumentar el acceso a servicios financieros y mercados</t>
  </si>
  <si>
    <t>Garantizar el funcionamiento de la entidad de manera amigable y responsable con el medio ambiente minimizando el impacto generado por las actividades propias de la gestión institucional.</t>
  </si>
  <si>
    <t>9.4 - Mejorar todas las industrias e infraestructuras para la sostenibilidad</t>
  </si>
  <si>
    <t>9.5 - Aumentar la investigación y actualizar las tecnologías industriales</t>
  </si>
  <si>
    <t>Generar procesos de innovación técnica en el componente de mitigación del área de salud que lo constituyan en un referente distrital y nacional</t>
  </si>
  <si>
    <t>9.A - Facilitar el desarrollo de infraestructura sostenible</t>
  </si>
  <si>
    <t>Gestionar las estrategias que garanticen obtener los convenios necesarios para alcanzar la meta de vincular 7.000 jóvenes con oportunidades para su desarrollo socioeconómico</t>
  </si>
  <si>
    <t>9.B - Apoyar la Diversificación Industrial Doméstica y la Adición de Valor</t>
  </si>
  <si>
    <t>9.C - Acceso universal a tecnologías de la información y las comunicaciones</t>
  </si>
  <si>
    <t>Implementar acciones que conduzcan a la sostenibilidad del sistema contable del IIDPRON</t>
  </si>
  <si>
    <t>10.1 - Reducir las desigualdades de ingresos</t>
  </si>
  <si>
    <t xml:space="preserve">Implementar el Centro Educación para el Trabajo y Desarrollo Humano, dinamizada por los Contextos Pedagógicos y Componentes de Derecho. </t>
  </si>
  <si>
    <t>10.2 - Promover la Inclusión Social, Económica y Política Universales</t>
  </si>
  <si>
    <t xml:space="preserve">Implementar la  "Ciudadela de los niños, niñas" y "Ciudadela de los/las jóvenes y adolescentes"  dinamizada por los Contextos Pedagógicos y Componentes de Derecho. </t>
  </si>
  <si>
    <t>10.3 - Garantizar la igualdad de oportunidades y poner fin a la discriminación</t>
  </si>
  <si>
    <t>Implementar y aplicar herramientas para la mitigación del daño antijurídico en la entidad</t>
  </si>
  <si>
    <t>10.4 - Adoptar políticas fiscales y sociales que promuevan la igualdad</t>
  </si>
  <si>
    <t>Incorporar mejores prácticas para la efectividad del modelo de administración y disposición de los  bienes del instituto</t>
  </si>
  <si>
    <t>10.5 - Mejorar la regulación de los mercados e instituciones financieras mundiales</t>
  </si>
  <si>
    <t>Incrementar  la participación de los grupos de interés y valor en la gestión de la entidad</t>
  </si>
  <si>
    <t>10.6 - Garantizar la representación de los países en desarrollo en las instituciones financieras</t>
  </si>
  <si>
    <t>Mejorar el desempeño institucional frente a las políticas de Transparencia, Acceso a la Información y lucha contra la Corrupción permitiendo mitigar los riesgos de corrupción.</t>
  </si>
  <si>
    <t>10.7 - Políticas de Migración Compasivas y Responsables</t>
  </si>
  <si>
    <t>Mejorar la infraestructura tecnológica y de comunicaciones del instituto para garantizar  el optimo funcionamiento madministrativo y operativo de las unidades de protección integral y las sedes administrativas</t>
  </si>
  <si>
    <t>10.A - Trato especial y diferenciado para los países en desarrollo</t>
  </si>
  <si>
    <t xml:space="preserve">Participar en la formulación y actualización de políticas públicas poblacionales que afectan a los NNAJ de la entidad e institucionalización de las mismas
</t>
  </si>
  <si>
    <t>10.B - Asistencia para el desarrollo e inversión en los países menos desarrollados</t>
  </si>
  <si>
    <t xml:space="preserve">Realizar investigaciones y/o estudios sobre las problemáticas y/o dinámicas de calle que afectan los NNAJ para su apropiación en la entidad y conocimiento en la ciudad </t>
  </si>
  <si>
    <t>10.C - Reducir los costos de transacción de las remesas de migrantes</t>
  </si>
  <si>
    <t xml:space="preserve">Realizar lecturas territoriales de ciudad en las 20 localidades de Bogotá a través de la implementación del SITI y el análisis de su información. </t>
  </si>
  <si>
    <t>11.1 - Vivienda segura y asequible</t>
  </si>
  <si>
    <t>Rediseño , formalización e implementación de la estrategia de ESCNNA</t>
  </si>
  <si>
    <t>11.2 - Sistemas de transporte asequibles y sostenibles</t>
  </si>
  <si>
    <t>11.3 - Urbanización inclusiva y sostenible</t>
  </si>
  <si>
    <t>11.4 - Proteger el patrimonio cultural y natural del mundo</t>
  </si>
  <si>
    <t>1 Portafolio de servicios adoptado y publicado en la pagina web</t>
  </si>
  <si>
    <t>11.5 - Reducir los efectos adversos de los desastres naturales</t>
  </si>
  <si>
    <t>100%  del cumplimiento del PIGA</t>
  </si>
  <si>
    <t>11.6 - Minimizar el impacto ambiental de las ciudades</t>
  </si>
  <si>
    <t>100% de baja de bienes (garantizar la baja de bienes)</t>
  </si>
  <si>
    <t>11.7 - Construir espacios públicos verdes, seguros e inclusivos</t>
  </si>
  <si>
    <t>100% de cumplimiento de la política gestión documental del FURAG</t>
  </si>
  <si>
    <t>11.A - Fortalecer la planeación del desarrollo nacional y regional</t>
  </si>
  <si>
    <t xml:space="preserve">100% de cumplimiento de las actividades definidas en el tablero de control </t>
  </si>
  <si>
    <t>11.B - Implementar Políticas para la Inclusión, la Eficiencia de los Recursos y la Reducción del Riesgo de Desastres</t>
  </si>
  <si>
    <t>100% de cumplimiento de los planes de acciones definidos para la implementación de las políticas publicas</t>
  </si>
  <si>
    <t>11.C - Apoyo a los países menos desarrollados en la construcción sostenible y resiliente</t>
  </si>
  <si>
    <t>100% de cumplimiento del PINAR</t>
  </si>
  <si>
    <t>12.1 - Implementar el Marco de Consumo y Producción Sostenibles de 10 años</t>
  </si>
  <si>
    <t xml:space="preserve">100% de cumplimiento del plan de adecuación y sostenibilidad </t>
  </si>
  <si>
    <t>12.2 - Gestión sostenible y uso de los recursos naturales</t>
  </si>
  <si>
    <t>100% de cumplimiento del plan de sostenibilidad</t>
  </si>
  <si>
    <t>12.3 - Reducir a la mitad los residuos mundiales de alimentos per cápita</t>
  </si>
  <si>
    <t xml:space="preserve">100% Inventarios anuales físicos realizados  a las UPIS y sedes </t>
  </si>
  <si>
    <t>12.4 - Gestión responsable de productosy residuos químicos</t>
  </si>
  <si>
    <t>23 unidades y  4 sedes administrativas con servicios operativos</t>
  </si>
  <si>
    <t>12.5 - Reducir sustancialmente la generación de residuos</t>
  </si>
  <si>
    <t>Actualización de la infraestructura tecnológica de la entidad</t>
  </si>
  <si>
    <t>12.6 - Fomentar prácticas sostenibles en las empresas</t>
  </si>
  <si>
    <t>Adecuación o alineación de la oferta institucional</t>
  </si>
  <si>
    <t>12.7 - Prácticas sostenibles de contratación pública</t>
  </si>
  <si>
    <t xml:space="preserve">Asistencia y participación al 100% de las instancias de coordinación en las que tiene injerencia el instituto de acuerdo a las políticas publicas transversales en la misionalidad </t>
  </si>
  <si>
    <t>12.8 - Promover la comprensión universal de los estilos de vida sostenibles</t>
  </si>
  <si>
    <t>Boletines comunicativos enviados</t>
  </si>
  <si>
    <t>12.A - Fortalecer la capacidad científica y tecnológica de los países en desarrollo</t>
  </si>
  <si>
    <t>Ciudadelas en funcionamiento</t>
  </si>
  <si>
    <t>12.B - Desarrollar e implementar herramientas para monitorear el turismo sostenible</t>
  </si>
  <si>
    <t>Cobertura en las 20 localidades de la ciudad</t>
  </si>
  <si>
    <t>12.C - Eliminar las distorsiones del mercado que fomentan el consumo excesivo</t>
  </si>
  <si>
    <t>Conectividad de las diferentes unidades de protección integral bajo el protocolo IPv6 en el IDIPRON</t>
  </si>
  <si>
    <t>13.1 - Fortalecer la resiliencia y la capacidad de adaptación a los desastres relacionados con el clima</t>
  </si>
  <si>
    <t>Cumplimiento de las acciones de mejoramiento resultado de las encuestas de satisfacción</t>
  </si>
  <si>
    <t>13.2 - Integrar medidas de cambio climático</t>
  </si>
  <si>
    <t>Cumplimiento del 100%  del Plan de Mantenimiento de Infraestructura Física del IDIPRON</t>
  </si>
  <si>
    <t>13.3 - Construir conocimiento y capacidad para enfrentar los desafíos del cambio climático</t>
  </si>
  <si>
    <t>Cumplimiento del 100% de los componentes PAAC</t>
  </si>
  <si>
    <t>13.A - Implementar la Convención Marco de las Naciones Unidas sobre el Cambio Climático</t>
  </si>
  <si>
    <t xml:space="preserve">Cumplimiento del 100% del  Plan de  Bienestar e incentivos institucionales </t>
  </si>
  <si>
    <t>13.B - Promover mecanismos para aumentar la capacidad de planeación y gestión</t>
  </si>
  <si>
    <t>Cumplimiento del 100% del  Plan de Capacitación</t>
  </si>
  <si>
    <t>14.1 - Reducir la contaminación marina</t>
  </si>
  <si>
    <t>Cumplimiento del 100% del  Plan de seguridad y salud en el trabajo</t>
  </si>
  <si>
    <t>14.2 - Proteger y Restaurar los Ecosistemas</t>
  </si>
  <si>
    <t>Cumplimiento del 100% del  Plan Estratégico de Talento Humano.</t>
  </si>
  <si>
    <t>14.3 - Reducir la acidificación del océano</t>
  </si>
  <si>
    <t>Cumplimiento del 100% del PETIC</t>
  </si>
  <si>
    <t>14.4 - Pesca sostenible</t>
  </si>
  <si>
    <t>Cumplimiento del 100% del plan</t>
  </si>
  <si>
    <t>14.5 - Conservar las áreas costeras y marinas</t>
  </si>
  <si>
    <t>Cumplimiento del 100% del plan anual de auditorias</t>
  </si>
  <si>
    <t>14.6 - Eliminar los subsidios que contribuyen a la sobrepesca</t>
  </si>
  <si>
    <t>Cumplimiento del 100% del plan de acción contenido en la política del daño antijuridico Diseñada en el IDIPRON</t>
  </si>
  <si>
    <t>14.7 - Fomentar el uso sostenible de los recursos marinos</t>
  </si>
  <si>
    <t>Cumplimiento del 1000% a los compromisos asumidos en las instancias de coordinación</t>
  </si>
  <si>
    <t>14.A - Aumentar el conocimiento científico, la investigación y la tecnología para la salud de los océanos</t>
  </si>
  <si>
    <t>Cumplimiento del 90% del Plan de Previsión de Recursos Humanos</t>
  </si>
  <si>
    <t>14.B - Apoyar a los pescadores artesanales</t>
  </si>
  <si>
    <t xml:space="preserve">Cumplimiento del 90% del Plan de Vacantes </t>
  </si>
  <si>
    <t>14.C - Implementar y hacer cumplir el Derecho Internacional del Mar</t>
  </si>
  <si>
    <t>Definir e implementar un procedimiento para la administración de los bienes de consumo entregados a las unidades de protección integral (métodos)</t>
  </si>
  <si>
    <t>15.1 - Conservar y Restaurar los Ecosistemas Terrestres y de Agua Dulce</t>
  </si>
  <si>
    <t>Diagnostico del estado de la infraestructura tecnológica y de comunicaciones del instituto</t>
  </si>
  <si>
    <t>15.2 - Administrar de manera sostenible todos los bosques</t>
  </si>
  <si>
    <t xml:space="preserve">Diseño  de indicadores de evolución de los NNAJ </t>
  </si>
  <si>
    <t>15.3 - Detener la desertificación y restaurar la tierra degradada</t>
  </si>
  <si>
    <t>Documentación del SIGID ajustada y actualizada</t>
  </si>
  <si>
    <t>15.4 - Garantizar la conservación de los ecosistemas de montaña</t>
  </si>
  <si>
    <t>Documento de  línea técnica exclusiva en el país de tratamiento integral para adolescentes y jóvenes.</t>
  </si>
  <si>
    <t>15.5 - Proteger la biodiversidad y los hábitats naturales</t>
  </si>
  <si>
    <t>Documento de estudio anual</t>
  </si>
  <si>
    <t>15.6 - Promover una participación equitativa en los beneficios y el acceso a los recursos genéticos</t>
  </si>
  <si>
    <t>Documento de resultados en los comportamientos y relaciones entre usuarios consumidores</t>
  </si>
  <si>
    <t>15.7 - Eliminar la caza furtiva y el tráfico de especies protegidas</t>
  </si>
  <si>
    <t>Documento técnico formalizado</t>
  </si>
  <si>
    <t>15.8 - Evitar las Especies Exóticas Invasoras en los Ecosistemas Terrestres y de Agua Dulce</t>
  </si>
  <si>
    <t>Documento técnicos del modelo oficializado</t>
  </si>
  <si>
    <t>15.9 - Integrar el Ecosistema y la Biodiversidad en la Planeación Gubernamental</t>
  </si>
  <si>
    <t>Documento técnicos por estrategia</t>
  </si>
  <si>
    <t>15.A - Aumentar los Recursos Financieros para Conservar y Utilizar Sosteniblemente el Ecosistema y la Biodiversidad</t>
  </si>
  <si>
    <t>Documentos formalizados</t>
  </si>
  <si>
    <t>15.B - Financiar e Incentivar la Gestión Forestal Sostenible</t>
  </si>
  <si>
    <t>Documentos técnicos de funcionamiento de cada ciudadela oficializado</t>
  </si>
  <si>
    <t>15.C - Combatir la caza furtiva y el tráfico</t>
  </si>
  <si>
    <t>Documentos técnicos de funcionamiento oficializado</t>
  </si>
  <si>
    <t>16.1 - Reducir la violencia en todo el mundo</t>
  </si>
  <si>
    <t xml:space="preserve">Documentos técnicos de los servicios
</t>
  </si>
  <si>
    <t>16.2 - Proteger a los niños contra el abuso, la explotación, el tráfico y la violencia</t>
  </si>
  <si>
    <t>Ejecución del 100% del Plan de Acción de Integridad</t>
  </si>
  <si>
    <t>16.3 - Promover el Estado de Derecho y el Acceso a la Justicia para Todos</t>
  </si>
  <si>
    <t xml:space="preserve">Encuesta de apropiaciones políticas publicas &gt; 90 </t>
  </si>
  <si>
    <t>16.4 - Combatir el crimen organizado y los flujos ilícitos financieros y de armas</t>
  </si>
  <si>
    <t xml:space="preserve">Encuesta de clima organizacional favorable </t>
  </si>
  <si>
    <t>16.5 - Reducir la corrupción y el soborno</t>
  </si>
  <si>
    <t>Estrategia implementada</t>
  </si>
  <si>
    <t>16.6 - Instituciones eficaces, responsables y transparentes</t>
  </si>
  <si>
    <t xml:space="preserve">Evaluación y diagnostico de la infraestructura de las unidades </t>
  </si>
  <si>
    <t>16.7 - Toma de Decisiones Responsiva, Inclusiva y Representativa</t>
  </si>
  <si>
    <t>Formulación y cumplimiento del plan de acción sostenible</t>
  </si>
  <si>
    <t>16.8 - Participación plena de los países en desarrollo en la gobernanza mundial</t>
  </si>
  <si>
    <t>Funcionamiento del 100%  de las herramientas informáticas y servicios tecnológicos con los que cuenta la entidad.</t>
  </si>
  <si>
    <t>16.9 - Identidad legal universal y registro de nacimientos</t>
  </si>
  <si>
    <t>16.10 - Garantizar el acceso público a la información y proteger las libertades fundamentales</t>
  </si>
  <si>
    <t xml:space="preserve">Implementación de indicadores de evolución de los NNAJ </t>
  </si>
  <si>
    <t>16.A - Instituciones fuertes para prevenir la violencia, el terrorismo y el crimen</t>
  </si>
  <si>
    <t>Implementación del 100% de la herramienta de mitigación</t>
  </si>
  <si>
    <t>16.B - Promover y hacer cumplir leyes no discriminatorias</t>
  </si>
  <si>
    <t>Implementar ejercicios de gerenciamiento territorial</t>
  </si>
  <si>
    <t>17.1 - Mejorar la Capacidad Doméstica para Recaudación de Ingresos</t>
  </si>
  <si>
    <t>Incrementar 50% la participación de la ciudadanía en temas relacionados a los procesos de Rendición de Cuentas</t>
  </si>
  <si>
    <t>17.2 - Implementar todos los compromisos de ayuda al desarrollo</t>
  </si>
  <si>
    <t>Incrementar en un 50% el números de las personas a las que se le llega con la estrategia de comunicación</t>
  </si>
  <si>
    <t>17.3 - Movilizar recursos financieros para los países en desarrollo</t>
  </si>
  <si>
    <t>Indicadores de impacto automatizados en el sistema</t>
  </si>
  <si>
    <t>17.4 - Apoyar a los países en desarrollo en la sostenibilidad de la deuda</t>
  </si>
  <si>
    <t>Índice de rotación de los elementos</t>
  </si>
  <si>
    <t>17.5 - Implementar regímenes de promoción de inversiones</t>
  </si>
  <si>
    <t>Índice del Desempeño Institucional mayor o igual al 90 (FURAG)</t>
  </si>
  <si>
    <t>17.6 - Aumentar la cooperación y el acceso a la ciencia, la tecnología y la innovación</t>
  </si>
  <si>
    <t>Información del 100% en línea para la toma de decisiones (Diagnostico y plan de trabajo)</t>
  </si>
  <si>
    <t>17.7 - Promover tecnologías sostenibles para los países en desarrollo</t>
  </si>
  <si>
    <t>Lectura territoriales en las 20 localidades</t>
  </si>
  <si>
    <t>17.8 - Operacionalizar el Banco de Tecnología, Desarrollar la Capacidad Científica y Mejorar la Tecnología de Información y Comunicación</t>
  </si>
  <si>
    <t>Mantener  una calificación Mayor o igual al 90% en la política del FURAG</t>
  </si>
  <si>
    <t>17.9 - Fortalecer las capacidades en los países en desarrollo</t>
  </si>
  <si>
    <t>Manual de buenas practicas en  la contratación diseñado e implementado</t>
  </si>
  <si>
    <t>17.10 - Promover un sistema de comercio universal en el marco de la OMC</t>
  </si>
  <si>
    <t>Manual de políticas de contables adoptado</t>
  </si>
  <si>
    <t>17.11 - Aumentar las exportaciones de los países en desarrollo</t>
  </si>
  <si>
    <t>Medición de la apropiación del Sistema Control Interno</t>
  </si>
  <si>
    <t>17.12 - Proporcionar acceso a los mercados para los países menos adelantados</t>
  </si>
  <si>
    <t>Mesas Técnicas Realizadas</t>
  </si>
  <si>
    <t>17.13 - Mejorar la estabilidad macroeconómica mundial</t>
  </si>
  <si>
    <t>Modelo de administración del riesgo en supervisión contractual diseñado e implementado</t>
  </si>
  <si>
    <t>17.14 - Mejorar la coherencia de las políticas para el desarrollo sostenible</t>
  </si>
  <si>
    <t>Modelo del Plan de Atención Individual y Familiar diseñado</t>
  </si>
  <si>
    <t>17.15 - Respetar la capacidad de cada país para lograr metas de desarrollo sostenible y erradicación de la pobreza</t>
  </si>
  <si>
    <t>Modelo del Plan de Atención Individual y Familiar formulado implementado</t>
  </si>
  <si>
    <t>17.16 - Fortalecer la Alianza Global para el Desarrollo Sostenible</t>
  </si>
  <si>
    <t>Ningún riesgos de corrupción materializado</t>
  </si>
  <si>
    <t>17.17 - Fomentar alianzas eficaces</t>
  </si>
  <si>
    <t>Nivel de implementación e interiorización mayor o igual al 90%</t>
  </si>
  <si>
    <t>17.18 - Mejorar la disponibilidad de datos confiables</t>
  </si>
  <si>
    <t>Numero de AJ apoyados en emprendimiento y empleabilidad</t>
  </si>
  <si>
    <t>17.19 - Desarrollar Mediciones del Avance</t>
  </si>
  <si>
    <t>Numero de AJ vinculados a estrategia de desarrollo socioeconómico (Convenios)</t>
  </si>
  <si>
    <t>Numero de documentos actualizados</t>
  </si>
  <si>
    <t>Numero de estrategias difundidas</t>
  </si>
  <si>
    <t>Numero de estrategias divulgadas</t>
  </si>
  <si>
    <t>Numero de estrategias documentadas</t>
  </si>
  <si>
    <t>Número de fallos, autos interlocutorios, autos de tramite o archivo definitivo de los procesos disciplinarios activos</t>
  </si>
  <si>
    <t>Numero de investigaciones y/o estudios difundidos</t>
  </si>
  <si>
    <t>Numero de investigaciones y/o estudios divulgados</t>
  </si>
  <si>
    <t>Numero de investigaciones y/o estudios realizados</t>
  </si>
  <si>
    <t>Numero de NNAJ atendidos por estrategia</t>
  </si>
  <si>
    <t>Plan estratégico de comunicaciones elaborado y aprobado</t>
  </si>
  <si>
    <t>Programas pedagógicos en funcionamiento</t>
  </si>
  <si>
    <t>Propuesta de modificación de estructura y funciones del proceso</t>
  </si>
  <si>
    <t>Revisiones anuales a la documentación</t>
  </si>
  <si>
    <t>Satisfacción  frente a los servicios y la atención mayor o igual al 90%</t>
  </si>
  <si>
    <t>Seguimiento aleatorio semestral al cumplimiento de los procedimientos en el instituto</t>
  </si>
  <si>
    <t xml:space="preserve">Seguimiento y control mensual a la ejecución del  PAA </t>
  </si>
  <si>
    <t>Sensibilización del 100% del personal de 15 UPIS</t>
  </si>
  <si>
    <t>Test de percepción de integridad y transparencia favorable</t>
  </si>
  <si>
    <t>Ubicar la calificación del instituto en la zona de bajo riesgo del  ITB</t>
  </si>
  <si>
    <t>Un sistema de información poblacional implementado</t>
  </si>
  <si>
    <r>
      <t xml:space="preserve">Tercer Trimestre
</t>
    </r>
    <r>
      <rPr>
        <sz val="12"/>
        <rFont val="Arial"/>
        <family val="2"/>
      </rPr>
      <t>Durante el transcurso de éste período, se ha venido manejando el sistema de peajes electrónicos con la empresa Facilpass, lo que ha permitido cubrir en un 80% las rutas hacia las unidades del IDIPRON que se encuentran por fuera de la ciudad de Bogotá.</t>
    </r>
  </si>
  <si>
    <r>
      <t xml:space="preserve">Tercer Trimestre
</t>
    </r>
    <r>
      <rPr>
        <sz val="12"/>
        <rFont val="Arial"/>
        <family val="2"/>
      </rPr>
      <t>1. Reporte emitido por la plataforma de peajes Facilpass</t>
    </r>
    <r>
      <rPr>
        <b/>
        <sz val="12"/>
        <rFont val="Arial"/>
        <family val="2"/>
      </rPr>
      <t>.</t>
    </r>
  </si>
  <si>
    <r>
      <t xml:space="preserve">Tercer Trimestre
</t>
    </r>
    <r>
      <rPr>
        <sz val="12"/>
        <rFont val="Arial"/>
        <family val="2"/>
      </rPr>
      <t>Para este trismestre el limitante que se ha presentado ha sido la habilitación de las concesiones restantes.</t>
    </r>
  </si>
  <si>
    <r>
      <rPr>
        <b/>
        <sz val="12"/>
        <rFont val="Arial"/>
        <family val="2"/>
      </rPr>
      <t>Tercer Trimestre:</t>
    </r>
    <r>
      <rPr>
        <sz val="12"/>
        <rFont val="Arial"/>
        <family val="2"/>
      </rPr>
      <t xml:space="preserve">
Se realizó reunión con el Área de Sistemas y una delegada de ARANDA para continuar realizando los respectivos desarrollos en la plataforma para las solicitudes de transporte.</t>
    </r>
  </si>
  <si>
    <r>
      <rPr>
        <b/>
        <sz val="12"/>
        <rFont val="Arial"/>
        <family val="2"/>
      </rPr>
      <t>Tercer Trimestre:</t>
    </r>
    <r>
      <rPr>
        <sz val="12"/>
        <rFont val="Arial"/>
        <family val="2"/>
      </rPr>
      <t xml:space="preserve">
No se presentó ninguna limitación para cumplir con la actividad.</t>
    </r>
  </si>
  <si>
    <r>
      <t xml:space="preserve">Tercer Trimestre:
</t>
    </r>
    <r>
      <rPr>
        <sz val="12"/>
        <rFont val="Arial"/>
        <family val="2"/>
      </rPr>
      <t xml:space="preserve">Conforme a las actividades planteadas en el PLAN ESTRATEGICO DE SEGURIDAD VIAL y al cronograma establecido en la matriz del mismo, se ha dado cumplimiento a las actividades que se encuentran para este tercer trimestre, tal como se evidencia en la matriz adjunta. </t>
    </r>
  </si>
  <si>
    <r>
      <t xml:space="preserve">Tercer Trimestre:
</t>
    </r>
    <r>
      <rPr>
        <sz val="12"/>
        <rFont val="Arial"/>
        <family val="2"/>
      </rPr>
      <t>Matriz -PESV y evidencias.</t>
    </r>
  </si>
  <si>
    <r>
      <t xml:space="preserve">Tercer Trimestre:
</t>
    </r>
    <r>
      <rPr>
        <sz val="12"/>
        <rFont val="Arial"/>
        <family val="2"/>
      </rPr>
      <t>No se presentó ninguna limitación para cumplir con la actividad.</t>
    </r>
  </si>
  <si>
    <r>
      <t xml:space="preserve">Tercer Trimestre:
</t>
    </r>
    <r>
      <rPr>
        <sz val="12"/>
        <rFont val="Arial"/>
        <family val="2"/>
      </rPr>
      <t>No se presentó ninguna limitación para cumplir con la actividad</t>
    </r>
    <r>
      <rPr>
        <b/>
        <sz val="12"/>
        <rFont val="Arial"/>
        <family val="2"/>
      </rPr>
      <t xml:space="preserve">
</t>
    </r>
  </si>
  <si>
    <r>
      <t xml:space="preserve">Tercer Trimestre:
</t>
    </r>
    <r>
      <rPr>
        <sz val="12"/>
        <rFont val="Arial"/>
        <family val="2"/>
      </rPr>
      <t>Desde el área de  servicios administrativos se realizó seguimiento a los procesos que tiene a cargo para cubrir los servicios en todas las unidades de protección y sedes administrativas.</t>
    </r>
    <r>
      <rPr>
        <b/>
        <sz val="12"/>
        <rFont val="Arial"/>
        <family val="2"/>
      </rPr>
      <t xml:space="preserve">
</t>
    </r>
  </si>
  <si>
    <r>
      <t xml:space="preserve">Tercer Trimestre:
</t>
    </r>
    <r>
      <rPr>
        <sz val="12"/>
        <rFont val="Arial"/>
        <family val="2"/>
      </rPr>
      <t>No se presentó ninguna limitación para cumplir con la actividad</t>
    </r>
  </si>
  <si>
    <r>
      <rPr>
        <b/>
        <sz val="12"/>
        <rFont val="Arial"/>
        <family val="2"/>
      </rPr>
      <t>Tercer Trimestre:</t>
    </r>
    <r>
      <rPr>
        <sz val="12"/>
        <rFont val="Arial"/>
        <family val="2"/>
      </rPr>
      <t xml:space="preserve">
Se realizó el tramite mes a mes y pago correspondiente al rubro de arrendamiento dentro del cronograma establecido del predio Molinos - Fe y Alegría,</t>
    </r>
  </si>
  <si>
    <r>
      <rPr>
        <b/>
        <sz val="10"/>
        <rFont val="Times New Roman"/>
        <family val="1"/>
      </rPr>
      <t xml:space="preserve">PRIMER TRIMESTRE: </t>
    </r>
    <r>
      <rPr>
        <sz val="10"/>
        <rFont val="Times New Roman"/>
        <family val="1"/>
      </rPr>
      <t xml:space="preserve">Para el primer trimestre de la vigencia 2022 el área de servicios administrativos cubrió todas las necesidades de servicios de vigilancia, se cubrió en todas las sedes con guardas en los dos turnos. En cuanto al aseo se realizaran brigadas en la sedes administrativas, el servicio de cafetería fue cubierto en su totalidad con los implementos como el café, azúcar. El servicio de impresión y fotocopiado se prestó con 40 máquinas multifuncionales  distribuidas en las unidades y sedes administrativas  y en cuanto al servicio de transporte se prestaron servicios entre la flota propia, taxis y transporte de servicios especial, adicionalmente se cancelaron servicios por los usuarios que los solicitaron,  de las 26 unidades de protección y las 4 sedes administrativas. 
</t>
    </r>
    <r>
      <rPr>
        <b/>
        <sz val="10"/>
        <rFont val="Times New Roman"/>
        <family val="1"/>
      </rPr>
      <t>SEGUNDO TRIMESTRE:</t>
    </r>
    <r>
      <rPr>
        <sz val="10"/>
        <rFont val="Times New Roman"/>
        <family val="1"/>
      </rPr>
      <t xml:space="preserve"> Para el segundo trimestre de la vigencia 2022 El área de servicios administrativos cubrió todas las necesidades de servicios de vigilancia, se cubrió en todas las sedes con guardas en los dos turnos. En cuanto al aseo se realizaran brigadas en la sedes administrativas, el servicio de cafetería fue cubierto en su totalidad con los implementos como el café, azúcar. El servicio de impresión y fotocopiado se prestó con 40 máquinas multifuncionales  distribuidas en las unidades y sedes administrativas  y en cuanto al servicio de transporte se prestaron 45,237 servicios entre la flota propia, taxis y transporte de servicios especial, adicionalmente se cancelaron 274 servicios por los usuarios que los solicitaron,  de las 26 unidades de protección y las 4 sedes administrativas 
</t>
    </r>
    <r>
      <rPr>
        <b/>
        <sz val="10"/>
        <rFont val="Times New Roman"/>
        <family val="1"/>
      </rPr>
      <t xml:space="preserve">TERCER TRIMESTRE: </t>
    </r>
    <r>
      <rPr>
        <sz val="10"/>
        <rFont val="Times New Roman"/>
        <family val="1"/>
      </rPr>
      <t xml:space="preserve">Para el Tercer trimestre de la vigencia 2022 El área de servicios administrativos cubrió todas las necesidades de servicios de vigilancia, se cubrió en todas las sedes con guardas en los dos turnos. En cuanto al aseo se realizaran brigadas en la sedes administrativas, el servicio de cafetería fue cubierto en su totalidad con los implementos como el café, azúcar. El servicio de impresión y fotocopiado se prestó con 40 máquinas multifuncionales  distribuidas en las unidades y sedes administrativas  y en cuanto al servicio de transporte se prestaron servicios entre la flota propia, taxis y transporte de servicios especial, adicionalmente se cancelaron  servicios por los usuarios que los solicitaron,  de las 26 unidades de protección y las 4 sedes administrativas </t>
    </r>
  </si>
  <si>
    <r>
      <rPr>
        <b/>
        <sz val="10"/>
        <rFont val="Times New Roman"/>
        <family val="1"/>
      </rPr>
      <t>PRIMER TRIMESTRE:</t>
    </r>
    <r>
      <rPr>
        <sz val="10"/>
        <rFont val="Times New Roman"/>
        <family val="1"/>
      </rPr>
      <t xml:space="preserve"> Para este trimestre no se presentaron limitantes para este indicador.
</t>
    </r>
    <r>
      <rPr>
        <b/>
        <sz val="10"/>
        <rFont val="Times New Roman"/>
        <family val="1"/>
      </rPr>
      <t>SEGUNDO TRIMESTRE</t>
    </r>
    <r>
      <rPr>
        <sz val="10"/>
        <rFont val="Times New Roman"/>
        <family val="1"/>
      </rPr>
      <t xml:space="preserve">: Para este trimestre no se presentaron limitantes para este indicador.
</t>
    </r>
    <r>
      <rPr>
        <b/>
        <sz val="10"/>
        <rFont val="Times New Roman"/>
        <family val="1"/>
      </rPr>
      <t>TERCER TRIMESTRE:</t>
    </r>
    <r>
      <rPr>
        <sz val="10"/>
        <rFont val="Times New Roman"/>
        <family val="1"/>
      </rPr>
      <t xml:space="preserve"> Para este trimestre no se presentaron limitantes para este indicador.</t>
    </r>
  </si>
  <si>
    <r>
      <rPr>
        <b/>
        <sz val="10"/>
        <rFont val="Times New Roman"/>
        <family val="1"/>
      </rPr>
      <t xml:space="preserve">PRIMER TRIMESTRE: </t>
    </r>
    <r>
      <rPr>
        <sz val="10"/>
        <rFont val="Times New Roman"/>
        <family val="1"/>
      </rPr>
      <t xml:space="preserve">La gestión de servicios administrativos en el primer trimestre de la vigencia 2022 adoptó e implemento los 4 acuerdos de servicio así:
 1. Aseo y cafetería: Se realizaron capacitaciones al personal  para la mejora del servicio en las sedes administrativas de igual manera se realizaron brigadas de aseo en las sedes para mejorar la percepción de los implementos y los bienes de la entidad.  
2. Transporte: El proceso de transporte está tramitando ante el proceso de tecnologías de la información la implantación de las solicitudes por medio de la plataforma ARANDA para prestar una respuesta rápida a cada una de las solicitudes.
3. Vigilancia: Se dictaron capacitaciones en cuanto al protocolo de servicios a todo el personal de seguridad para mejorar el servicio en las sedes, siempre se recalca la calidez en el servicio para mejorar la percepción de éste.  
4. Fotocopiado: Se realizaron capacitaciones para el manejo de las máquinas multifuncionales y campaña para que las personas no realicen manipulación a las maquina y así evitar el daño y no interrumpir el servicio de impresión y fotocopiado. 
</t>
    </r>
    <r>
      <rPr>
        <b/>
        <sz val="10"/>
        <rFont val="Times New Roman"/>
        <family val="1"/>
      </rPr>
      <t xml:space="preserve">SEGUNDO TRIMESTRE: </t>
    </r>
    <r>
      <rPr>
        <sz val="10"/>
        <rFont val="Times New Roman"/>
        <family val="1"/>
      </rPr>
      <t xml:space="preserve">La gestión de servicios administrativos en el primer y segundo trimestre de la vigencia 2022 adoptó e implemento los 4 acuerdos de servicio así:
 1. Aseo y cafetería: Se realizaron capacitaciones al personal  para la mejora del servicio en las sedes administrativas de igual manera se realizaron brigadas de aseo en las sedes para mejorar la percepción de los implementos y los bienes de la entidad.  
2. Transporte: El proceso de transporte está tramitando ante el proceso de tecnologías de la información la implantación de las solicitudes por medio de la plataforma ARANDA para prestar una respuesta rápida a cada una de las solicitudes.
3. Vigilancia: Se dictaron capacitaciones en cuanto al protocolo de servicios a todo el personal de seguridad para mejorar el servicio en las sedes, siempre se recalca la calidez en el servicio para mejorar la percepción de éste.  
4. Fotocopiado: Se realizaron capacitaciones para el manejo de las máquinas multifuncionales y campaña para que las personas no realicen manipulación a las maquina y así evitar el daño y no interrumpir el servicio de impresión y fotocopiado.
</t>
    </r>
    <r>
      <rPr>
        <b/>
        <sz val="10"/>
        <rFont val="Times New Roman"/>
        <family val="1"/>
      </rPr>
      <t>TERCER TRIMESTRE:</t>
    </r>
    <r>
      <rPr>
        <sz val="10"/>
        <rFont val="Times New Roman"/>
        <family val="1"/>
      </rPr>
      <t xml:space="preserve"> La gestión de servicios administrativos en el primer, segundo y tercer trimestre de la vigencia 2022 adoptó e implemento los 4 acuerdos de servicio así:
 1. Aseo y cafetería: Se realizaron capacitaciones al personal  para la mejora del servicio en las sedes administrativas de igual manera se realizaron brigadas de aseo en las sedes para mejorar la percepción de los implementos y los bienes de la entidad.  
2. Transporte: El proceso de transporte está tramitando ante el proceso de tecnologías de la información la implantación de las solicitudes por medio de la plataforma ARANDA para prestar una respuesta rápida a cada una de las solicitudes.
3. Vigilancia: Se dictaron capacitaciones en cuanto al protocolo de servicios a todo el personal de seguridad para mejorar el servicio en las sedes, siempre se recalca la calidez en el servicio para mejorar la percepción de éste.  
4. Fotocopiado: Se realizaron capacitaciones para el manejo de las máquinas multifuncionales y campaña para que las personas no realicen manipulación a las maquina y así evitar el daño y no interrumpir el servicio de impresión y fotocopiado.</t>
    </r>
  </si>
  <si>
    <r>
      <rPr>
        <b/>
        <sz val="10"/>
        <rFont val="Times New Roman"/>
        <family val="1"/>
      </rPr>
      <t>PRIMER TRIMESTRE:</t>
    </r>
    <r>
      <rPr>
        <sz val="10"/>
        <rFont val="Times New Roman"/>
        <family val="1"/>
      </rPr>
      <t xml:space="preserve"> Para este trimestre no se presentaron limitantes para este indicador.
</t>
    </r>
    <r>
      <rPr>
        <b/>
        <sz val="10"/>
        <rFont val="Times New Roman"/>
        <family val="1"/>
      </rPr>
      <t>SEGUNDO TRIMESTRE</t>
    </r>
    <r>
      <rPr>
        <sz val="10"/>
        <rFont val="Times New Roman"/>
        <family val="1"/>
      </rPr>
      <t xml:space="preserve">: Para este trimestre no se presentaron limitantes para este indicador.
</t>
    </r>
    <r>
      <rPr>
        <b/>
        <sz val="10"/>
        <rFont val="Times New Roman"/>
        <family val="1"/>
      </rPr>
      <t>TERCER TRIMESTRE</t>
    </r>
    <r>
      <rPr>
        <sz val="10"/>
        <rFont val="Times New Roman"/>
        <family val="1"/>
      </rPr>
      <t>: Para este trimestre no se presentaron limitantes para este indicador.</t>
    </r>
  </si>
  <si>
    <r>
      <t xml:space="preserve">Tercer Trimestre:
</t>
    </r>
    <r>
      <rPr>
        <sz val="12"/>
        <rFont val="Arial"/>
        <family val="2"/>
      </rPr>
      <t>Informes de ejecución del contrato que incluye reportes, actas, registro fotográfico.</t>
    </r>
  </si>
  <si>
    <r>
      <rPr>
        <b/>
        <sz val="12"/>
        <rFont val="Arial"/>
        <family val="2"/>
      </rPr>
      <t xml:space="preserve">Tercer Trimestre:
</t>
    </r>
    <r>
      <rPr>
        <sz val="12"/>
        <rFont val="Arial"/>
        <family val="2"/>
      </rPr>
      <t>1. Informe de seguimiento de los servicios prestados.</t>
    </r>
  </si>
  <si>
    <r>
      <rPr>
        <b/>
        <sz val="12"/>
        <rFont val="Arial"/>
        <family val="2"/>
      </rPr>
      <t>Tercer Trimestre:</t>
    </r>
    <r>
      <rPr>
        <sz val="12"/>
        <rFont val="Arial"/>
        <family val="2"/>
      </rPr>
      <t xml:space="preserve">
1. Informe de seguimiento trimestral</t>
    </r>
  </si>
  <si>
    <r>
      <t xml:space="preserve">Tercer Trimestre:
</t>
    </r>
    <r>
      <rPr>
        <sz val="12"/>
        <rFont val="Arial"/>
        <family val="2"/>
      </rPr>
      <t>En cuanto al predio de la Calera, se ha solicitado por medio de derecho de petición a la Sociedad de activos especiales (SAE) la remisión de las facturas a las cuales no se ha podio dar trámite</t>
    </r>
  </si>
  <si>
    <r>
      <t>Tercer Trimestre:
S</t>
    </r>
    <r>
      <rPr>
        <sz val="12"/>
        <rFont val="Arial"/>
        <family val="2"/>
      </rPr>
      <t xml:space="preserve">e realizó seguimiento al contrato de telefonía móvil con la empresa movistar, como novedad se adquirieron tres líneas telefónicas para el convenio 602/2022 con la misma tarifa que se venia manejando en los meses anteriores para no afectar la programación del PAC e incrementar los gastos por este rubro. </t>
    </r>
  </si>
  <si>
    <r>
      <t xml:space="preserve">Tercer Trimestre:
</t>
    </r>
    <r>
      <rPr>
        <sz val="12"/>
        <rFont val="Arial"/>
        <family val="2"/>
      </rPr>
      <t xml:space="preserve">1. Informe de seguimiento trimestal </t>
    </r>
  </si>
  <si>
    <r>
      <rPr>
        <b/>
        <sz val="12"/>
        <rFont val="Arial"/>
        <family val="2"/>
      </rPr>
      <t>Tercer Trimestre:</t>
    </r>
    <r>
      <rPr>
        <sz val="12"/>
        <rFont val="Arial"/>
        <family val="2"/>
      </rPr>
      <t xml:space="preserve">
Se continuó con el seguimiento al contrato de Outsourcing del servicio de impresión, fotocopiado y escáner, con la asignación de cupos en upis, sedes y áreas de IDIPRON, solicitudes técnicas para las impresoras multifuncionales, asignación de usuarios por sede, solicitud de papel tamaño (carta u oficio), capacitaciones sobre el manejo y uso de las impresoras multifuncionales.</t>
    </r>
  </si>
  <si>
    <r>
      <t xml:space="preserve">Tercer Trimestre:
</t>
    </r>
    <r>
      <rPr>
        <sz val="12"/>
        <rFont val="Arial"/>
        <family val="2"/>
      </rPr>
      <t>1. Informe de seguimiento y formatos de trazabilidad de servicios públicos.</t>
    </r>
  </si>
  <si>
    <r>
      <rPr>
        <b/>
        <sz val="12"/>
        <rFont val="Arial"/>
        <family val="2"/>
      </rPr>
      <t>Tercer Trimestre:</t>
    </r>
    <r>
      <rPr>
        <sz val="12"/>
        <rFont val="Arial"/>
        <family val="2"/>
      </rPr>
      <t xml:space="preserve">
Se llevó a cabo el seguimiento al proceso de aseo y cafetería de las sedes administrativas realizando cronogramas para el personal en las diferentes sedes, de igual manera se realizaron brigadas de aseo, se presta el servicio de la cafetería con la repartición de café y el aseo a los comedores y cafeterías para prestar un servicio de calidad. </t>
    </r>
  </si>
  <si>
    <r>
      <rPr>
        <b/>
        <sz val="12"/>
        <rFont val="Arial"/>
        <family val="2"/>
      </rPr>
      <t>Tercer Trimestre:</t>
    </r>
    <r>
      <rPr>
        <sz val="12"/>
        <rFont val="Arial"/>
        <family val="2"/>
      </rPr>
      <t xml:space="preserve">
1. Informes servicios generales y cafetería</t>
    </r>
  </si>
  <si>
    <r>
      <rPr>
        <b/>
        <sz val="12"/>
        <rFont val="Arial"/>
        <family val="2"/>
      </rPr>
      <t xml:space="preserve">Tercer Trimestre: </t>
    </r>
    <r>
      <rPr>
        <sz val="12"/>
        <rFont val="Arial"/>
        <family val="2"/>
      </rPr>
      <t xml:space="preserve">
Se realizó reporte del monitoreo de mapa de riesgos de gestión y riesgos de corrupción</t>
    </r>
  </si>
  <si>
    <r>
      <t xml:space="preserve">Segundo Trimestre:
</t>
    </r>
    <r>
      <rPr>
        <sz val="12"/>
        <rFont val="Arial"/>
        <family val="2"/>
      </rPr>
      <t>No se presentó ninguna limitación para cumplir con la actividad</t>
    </r>
  </si>
  <si>
    <r>
      <t xml:space="preserve">Tercer Trimestre:
</t>
    </r>
    <r>
      <rPr>
        <sz val="12"/>
        <rFont val="Arial"/>
        <family val="2"/>
      </rPr>
      <t>Se realizó un seguimiento mensual de la flota propia del Instituto, para saber cuántos kilómetros consume por galón cada uno de los vehículos con el fin de determinar a vigencias futuras si hubo o no austeridad del gasto en el combustible y establecer el valor de combustible por  kilómetro recorrido para el periodo.</t>
    </r>
  </si>
  <si>
    <r>
      <t xml:space="preserve">Tercer Trimestre:
</t>
    </r>
    <r>
      <rPr>
        <sz val="12"/>
        <rFont val="Arial"/>
        <family val="2"/>
      </rPr>
      <t>1. Informe consolidado consumo de combustible</t>
    </r>
  </si>
  <si>
    <r>
      <t xml:space="preserve">Tercer Trimestre:
</t>
    </r>
    <r>
      <rPr>
        <sz val="12"/>
        <rFont val="Arial"/>
        <family val="2"/>
      </rPr>
      <t>No se ha realizado la legalización para pago del servicio prestado en septiembre.</t>
    </r>
  </si>
  <si>
    <r>
      <rPr>
        <b/>
        <sz val="12"/>
        <rFont val="Arial"/>
        <family val="2"/>
      </rPr>
      <t xml:space="preserve">Tercer Trimestre: </t>
    </r>
    <r>
      <rPr>
        <sz val="12"/>
        <rFont val="Arial"/>
        <family val="2"/>
      </rPr>
      <t xml:space="preserve">
Se realizó seguimiento mensual a la flota propia del Instituto verificando  en la planilla “016 INSPECCIÓN PREOPERACIONAL DIARIA DE VEHÍCULOS A-SAD-FT-016” las observaciones presentadas por cada uno de los conductores y actualizando la matriz con el fin de conocer y programar los mantenimientos preventivos y/o correctivos a necesidad de cada vehiculo, con el fin de disminuir las emisiones contaminates y mejorar las condiciones de los vehiculos.</t>
    </r>
  </si>
  <si>
    <r>
      <rPr>
        <b/>
        <sz val="12"/>
        <rFont val="Arial"/>
        <family val="2"/>
      </rPr>
      <t>Tercer Trimestre:</t>
    </r>
    <r>
      <rPr>
        <sz val="12"/>
        <rFont val="Arial"/>
        <family val="2"/>
      </rPr>
      <t xml:space="preserve">
El área de transporte mensualmente realizó un informe de supervisión donde se registra la ejecución del contrato de geolocalización.</t>
    </r>
  </si>
  <si>
    <r>
      <t xml:space="preserve">Tercer Trimestre:
</t>
    </r>
    <r>
      <rPr>
        <sz val="12"/>
        <rFont val="Arial"/>
        <family val="2"/>
      </rPr>
      <t>No se presentó ninguna limitación para cumplir con la actividad</t>
    </r>
    <r>
      <rPr>
        <b/>
        <sz val="12"/>
        <rFont val="Arial"/>
        <family val="2"/>
      </rPr>
      <t>.</t>
    </r>
  </si>
  <si>
    <r>
      <rPr>
        <b/>
        <sz val="12"/>
        <rFont val="Arial"/>
        <family val="2"/>
      </rPr>
      <t>Tercer Trimestre:</t>
    </r>
    <r>
      <rPr>
        <sz val="12"/>
        <rFont val="Arial"/>
        <family val="2"/>
      </rPr>
      <t xml:space="preserve">
Se realizó seguimiento y control a las solicitudes que realizan los usuarios mediante el formato solicitud de transporte A-SAD-FT-008 mes a mes. Esta información se revisó contra la planilla que aporta el contratista y posteriormente se hace la verificación de los servicios prestados con transporte contratado mediante la planilla A-SAD-FT-011. </t>
    </r>
  </si>
  <si>
    <r>
      <rPr>
        <b/>
        <sz val="12"/>
        <rFont val="Arial"/>
        <family val="2"/>
      </rPr>
      <t xml:space="preserve">Tercer Trimestre: </t>
    </r>
    <r>
      <rPr>
        <sz val="12"/>
        <rFont val="Arial"/>
        <family val="2"/>
      </rPr>
      <t xml:space="preserve">
1. Planillas recorridos y actas (Muestra de las planillas de seguimiento de solicitud de transporte en el trimestre, programación flota de transporte, formato de verificación de los servicios prestados con transporte contratado y actas A-GDO-FT-004 con las novedades)</t>
    </r>
  </si>
  <si>
    <r>
      <rPr>
        <b/>
        <sz val="12"/>
        <rFont val="Arial"/>
        <family val="2"/>
      </rPr>
      <t>Tercer Trimestre:</t>
    </r>
    <r>
      <rPr>
        <sz val="12"/>
        <rFont val="Arial"/>
        <family val="2"/>
      </rPr>
      <t xml:space="preserve">
Acta de reunión con imágenes del encuentro por medio electrónico.</t>
    </r>
  </si>
  <si>
    <r>
      <rPr>
        <b/>
        <sz val="12"/>
        <rFont val="Arial"/>
        <family val="2"/>
      </rPr>
      <t>Tercer Trimestre:</t>
    </r>
    <r>
      <rPr>
        <sz val="12"/>
        <rFont val="Arial"/>
        <family val="2"/>
      </rPr>
      <t xml:space="preserve">
1. Informes de seguimiento mensual</t>
    </r>
  </si>
  <si>
    <r>
      <rPr>
        <b/>
        <sz val="12"/>
        <rFont val="Arial"/>
        <family val="2"/>
      </rPr>
      <t>Tercer Trimestre:</t>
    </r>
    <r>
      <rPr>
        <sz val="12"/>
        <rFont val="Arial"/>
        <family val="2"/>
      </rPr>
      <t xml:space="preserve">
Se realizó reporte de seguimiento de los indicadores de gestión</t>
    </r>
  </si>
  <si>
    <r>
      <rPr>
        <b/>
        <sz val="12"/>
        <rFont val="Arial"/>
        <family val="2"/>
      </rPr>
      <t>Tercer Trimestre:</t>
    </r>
    <r>
      <rPr>
        <sz val="12"/>
        <rFont val="Arial"/>
        <family val="2"/>
      </rPr>
      <t xml:space="preserve"> 
Se realizó seguimiento a las necesidades presentadas por parte de la unidades y sedes administrativas en cuanto al servicio de vigilancia, se adelantaron visitas  a todas las unidades y sedes  donde se ratificó con el personal el protocolo de ingreso tanto de elementos como funcionarios, visitantes y contratistas de la entidad, se  presentaron novedades en cuanto el personal las cuales fueron cubiertas de manera inmediata, se realizó seguimiento a las minutas y de acuerdo con ésto, no se encontró novedad en el servicio. </t>
    </r>
  </si>
  <si>
    <r>
      <rPr>
        <b/>
        <sz val="12"/>
        <color rgb="FF000000"/>
        <rFont val="Arial"/>
        <family val="2"/>
      </rPr>
      <t xml:space="preserve">Tercer Trimestre:
</t>
    </r>
    <r>
      <rPr>
        <sz val="12"/>
        <color rgb="FF000000"/>
        <rFont val="Arial"/>
        <family val="2"/>
      </rPr>
      <t>Monitoreo planes de mejoramiento
Pantallazo de cargue en drive de las evidencias</t>
    </r>
  </si>
  <si>
    <r>
      <rPr>
        <b/>
        <sz val="12"/>
        <rFont val="Arial"/>
        <family val="2"/>
      </rPr>
      <t>Tercer Trimestre:</t>
    </r>
    <r>
      <rPr>
        <sz val="12"/>
        <rFont val="Arial"/>
        <family val="2"/>
      </rPr>
      <t xml:space="preserve">
Se realizó y reportó el segundo monitoreo a los planes de mejoramiento del proceso Servicios Administrativos, de acuerdo con las acciones que se encuentran en ejecución según el tablero de control de la entidad. </t>
    </r>
  </si>
  <si>
    <r>
      <rPr>
        <b/>
        <sz val="12"/>
        <rFont val="Arial"/>
        <family val="2"/>
      </rPr>
      <t>Tercer Trimestre:</t>
    </r>
    <r>
      <rPr>
        <sz val="12"/>
        <rFont val="Arial"/>
        <family val="2"/>
      </rPr>
      <t xml:space="preserve">
1. Matriz de control de mantenimiento vehículos
2. Planillas preoperacionales julio
3. Planillas preoperacionales agosto
4. Planillas preoperacionales septiembre</t>
    </r>
  </si>
  <si>
    <r>
      <rPr>
        <b/>
        <sz val="12"/>
        <rFont val="Arial"/>
        <family val="2"/>
      </rPr>
      <t xml:space="preserve">Tercer Trimestre: </t>
    </r>
    <r>
      <rPr>
        <sz val="12"/>
        <rFont val="Arial"/>
        <family val="2"/>
      </rPr>
      <t xml:space="preserve">
1. Informe de supervisión contrato de geolocalización No. 5
2. Informe de supervisión contrato de geolocalización No.6
3. Informe de supervisión contrato de geolocalización No.7</t>
    </r>
  </si>
  <si>
    <r>
      <t xml:space="preserve">Tercer Trimestre:
</t>
    </r>
    <r>
      <rPr>
        <sz val="12"/>
        <rFont val="Arial"/>
        <family val="2"/>
      </rPr>
      <t xml:space="preserve">Durante el tercer trimestre se realizó seguimiento al conglomerado de los servicios públicos que se prestan en la entidad, no hubo cobros adicionales a los del consumo ni pago por reconexiones. Por otra parte, se cumplió con los procesos en cuanto al trámite de servicios públicos con los formatos establecidos en el procedimiento.  </t>
    </r>
  </si>
  <si>
    <r>
      <rPr>
        <b/>
        <sz val="12"/>
        <rFont val="Arial"/>
        <family val="2"/>
      </rPr>
      <t>Tercer Trimestre:</t>
    </r>
    <r>
      <rPr>
        <sz val="12"/>
        <rFont val="Arial"/>
        <family val="2"/>
      </rPr>
      <t xml:space="preserve">
Se realizó reporte de plan de acción e indicadores estratégicos del tercer trimestre.  </t>
    </r>
  </si>
  <si>
    <r>
      <rPr>
        <b/>
        <sz val="12"/>
        <rFont val="Arial"/>
        <family val="2"/>
      </rPr>
      <t xml:space="preserve">Tercer Trimestre:
</t>
    </r>
    <r>
      <rPr>
        <sz val="12"/>
        <rFont val="Arial"/>
        <family val="2"/>
      </rPr>
      <t>1. Reporte seguimiento indicadores de gestión
2. Pantallazo de cargue en drive de las evidencias</t>
    </r>
  </si>
  <si>
    <r>
      <rPr>
        <b/>
        <sz val="12"/>
        <rFont val="Arial"/>
        <family val="2"/>
      </rPr>
      <t xml:space="preserve">Tercer Trimestre: 
</t>
    </r>
    <r>
      <rPr>
        <sz val="12"/>
        <rFont val="Arial"/>
        <family val="2"/>
      </rPr>
      <t>1. Monitoreo mapa de riegos de gestión
2. Monitoreo mapa de riesgos de corrupción
3. Pantallazo de cargue en drive de las evidencias</t>
    </r>
  </si>
  <si>
    <t>Hugo Alberto Carrillo Gómez - Secretario General  Cód. 054 Grado 02</t>
  </si>
  <si>
    <t xml:space="preserve">JUAN MANUEL ROJAS / FUNCIONARIO SERVICIOS ADMINISTRATIVOS </t>
  </si>
  <si>
    <t>JOAN SEBASTIAN FERNANDEZ / CONTRATISTA ÁREA DE TRANSPORTE</t>
  </si>
  <si>
    <t>SECRETARIO GENERAL</t>
  </si>
  <si>
    <t>JUAN MANUEL ROJAS / JOAN SEBASTIAN FERNANDEZ</t>
  </si>
  <si>
    <t>FUNCIONARIO SERVICIOS ADMINISTRATIVOS/ CONTRATISTA ÁREA DE TRANSPORTE</t>
  </si>
  <si>
    <r>
      <rPr>
        <b/>
        <sz val="12"/>
        <rFont val="Arial"/>
        <family val="2"/>
      </rPr>
      <t xml:space="preserve">Segundo Trimestre:
</t>
    </r>
    <r>
      <rPr>
        <sz val="12"/>
        <rFont val="Arial"/>
        <family val="2"/>
      </rPr>
      <t xml:space="preserve">Monitoreo Plan de Acción e Indicadores Estratégicos
Pantallazo de cargue en drive de las evidencias
Monitoreo Mapas de Riesgos de Gestión
Monitoreo Mapas de Riesgos de Corrupción
</t>
    </r>
  </si>
  <si>
    <r>
      <rPr>
        <b/>
        <sz val="12"/>
        <rFont val="Arial"/>
        <family val="2"/>
      </rPr>
      <t xml:space="preserve">Tercer Trimestre:
</t>
    </r>
    <r>
      <rPr>
        <sz val="12"/>
        <rFont val="Arial"/>
        <family val="2"/>
      </rPr>
      <t>1. Monitoreo plan de acción e indicadores estratégicos 
2.Pantallazo de cargue en drive de las evidencias</t>
    </r>
  </si>
  <si>
    <t>Nelson Enrique Ramirez  - Profesional equipo MIPG - SECRETARIA GENERAL / Karen Viviana Rojas Pérez - Delegado Tipo A MIPG - SECRETARIA GENERAL</t>
  </si>
  <si>
    <t>IVONNE ANDREA CHIVATA C / OSCAR SOTOMONTE</t>
  </si>
  <si>
    <t xml:space="preserve">CONTRATISTAS - SERVICIOS ADMINISTRATIVOS </t>
  </si>
  <si>
    <t>SEGUIMIENTO Y MEJORAMIENTO A LA GESTIÓN</t>
  </si>
  <si>
    <t>S-SMG-FT-008</t>
  </si>
  <si>
    <t>08</t>
  </si>
  <si>
    <t>DIRECCIONAMIENTO ESTRATÉGICO</t>
  </si>
  <si>
    <t>E-DES-FT-003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</si>
</sst>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0.0%"/>
  </numFmts>
  <fonts count="39">
    <font>
      <sz val="11"/>
      <color rgb="FF000000"/>
      <name val="Calibri"/>
      <family val="2"/>
    </font>
    <font>
      <sz val="11"/>
      <color theme="1"/>
      <name val="Calibri"/>
      <family val="2"/>
      <scheme val="minor"/>
    </font>
    <font>
      <sz val="11"/>
      <color rgb="FF000000"/>
      <name val="Calibri"/>
      <family val="2"/>
    </font>
    <font>
      <b/>
      <sz val="8"/>
      <color rgb="FF000000"/>
      <name val="Times New Roman"/>
      <family val="1"/>
    </font>
    <font>
      <b/>
      <sz val="10"/>
      <color rgb="FF000000"/>
      <name val="Times New Roman"/>
      <family val="1"/>
    </font>
    <font>
      <sz val="10"/>
      <color rgb="FF000000"/>
      <name val="Arial"/>
      <family val="2"/>
    </font>
    <font>
      <sz val="11"/>
      <color rgb="FF000000"/>
      <name val="Arial"/>
      <family val="2"/>
    </font>
    <font>
      <b/>
      <sz val="10"/>
      <name val="Times New Roman"/>
      <family val="1"/>
    </font>
    <font>
      <b/>
      <sz val="11"/>
      <name val="Arial"/>
      <family val="2"/>
    </font>
    <font>
      <sz val="12"/>
      <name val="Arial"/>
      <family val="2"/>
    </font>
    <font>
      <sz val="11"/>
      <name val="Arial"/>
      <family val="2"/>
    </font>
    <font>
      <b/>
      <sz val="11"/>
      <color rgb="FF000000"/>
      <name val="Arial"/>
      <family val="2"/>
    </font>
    <font>
      <b/>
      <sz val="14"/>
      <name val="Arial"/>
      <family val="2"/>
    </font>
    <font>
      <b/>
      <sz val="13"/>
      <color theme="1"/>
      <name val="Arial"/>
      <family val="2"/>
    </font>
    <font>
      <sz val="12"/>
      <color theme="1"/>
      <name val="Arial"/>
      <family val="2"/>
    </font>
    <font>
      <b/>
      <sz val="18"/>
      <color theme="0"/>
      <name val="Arial"/>
      <family val="2"/>
    </font>
    <font>
      <b/>
      <sz val="14"/>
      <color rgb="FF000000"/>
      <name val="Arial"/>
      <family val="2"/>
    </font>
    <font>
      <sz val="14"/>
      <color theme="1"/>
      <name val="Arial"/>
      <family val="2"/>
    </font>
    <font>
      <sz val="12"/>
      <color rgb="FF000000"/>
      <name val="Arial"/>
      <family val="2"/>
    </font>
    <font>
      <b/>
      <sz val="12"/>
      <color rgb="FF000000"/>
      <name val="Arial"/>
      <family val="2"/>
    </font>
    <font>
      <b/>
      <sz val="14"/>
      <color theme="0"/>
      <name val="Arial"/>
      <family val="2"/>
    </font>
    <font>
      <b/>
      <sz val="11"/>
      <color theme="0"/>
      <name val="Arial"/>
      <family val="2"/>
    </font>
    <font>
      <sz val="11"/>
      <color theme="0"/>
      <name val="Arial"/>
      <family val="2"/>
    </font>
    <font>
      <i/>
      <sz val="12"/>
      <color rgb="FF808080"/>
      <name val="Arial"/>
      <family val="2"/>
    </font>
    <font>
      <sz val="12"/>
      <color rgb="FF000000"/>
      <name val="Segoe UI"/>
      <family val="2"/>
    </font>
    <font>
      <sz val="11"/>
      <color rgb="FF000000"/>
      <name val="Calibri"/>
      <family val="2"/>
      <scheme val="minor"/>
    </font>
    <font>
      <sz val="8"/>
      <name val="Calibri"/>
      <family val="2"/>
    </font>
    <font>
      <sz val="14"/>
      <color rgb="FF000000"/>
      <name val="Arial"/>
      <family val="2"/>
    </font>
    <font>
      <b/>
      <u/>
      <sz val="14"/>
      <name val="Arial"/>
      <family val="2"/>
    </font>
    <font>
      <sz val="11"/>
      <color indexed="8"/>
      <name val="Arial1"/>
    </font>
    <font>
      <b/>
      <sz val="10"/>
      <color indexed="8"/>
      <name val="Times New Roman"/>
      <family val="1"/>
    </font>
    <font>
      <sz val="10"/>
      <color indexed="8"/>
      <name val="Times New Roman"/>
      <family val="1"/>
    </font>
    <font>
      <sz val="10"/>
      <color theme="0"/>
      <name val="Times New Roman"/>
      <family val="1"/>
    </font>
    <font>
      <sz val="10"/>
      <name val="Times New Roman"/>
      <family val="1"/>
    </font>
    <font>
      <b/>
      <sz val="10"/>
      <color indexed="12"/>
      <name val="Times New Roman"/>
      <family val="1"/>
    </font>
    <font>
      <sz val="10"/>
      <color rgb="FFFF0000"/>
      <name val="Times New Roman"/>
      <family val="1"/>
    </font>
    <font>
      <b/>
      <sz val="12"/>
      <name val="Arial"/>
      <family val="2"/>
    </font>
    <font>
      <sz val="12"/>
      <color rgb="FF808080"/>
      <name val="Arial"/>
      <family val="2"/>
    </font>
    <font>
      <sz val="12"/>
      <color rgb="FF000000"/>
      <name val="Arial"/>
      <family val="2"/>
    </font>
  </fonts>
  <fills count="19">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rgb="FFCC9900"/>
        <bgColor indexed="64"/>
      </patternFill>
    </fill>
    <fill>
      <patternFill patternType="solid">
        <fgColor theme="0" tint="-4.9989318521683403E-2"/>
        <bgColor indexed="64"/>
      </patternFill>
    </fill>
    <fill>
      <patternFill patternType="solid">
        <fgColor rgb="FFCC9900"/>
        <bgColor rgb="FF000000"/>
      </patternFill>
    </fill>
    <fill>
      <patternFill patternType="solid">
        <fgColor theme="0" tint="-4.9989318521683403E-2"/>
        <bgColor rgb="FF000000"/>
      </patternFill>
    </fill>
    <fill>
      <patternFill patternType="solid">
        <fgColor rgb="FFFFFFFF"/>
        <bgColor rgb="FF000000"/>
      </patternFill>
    </fill>
    <fill>
      <patternFill patternType="solid">
        <fgColor theme="4" tint="-0.499984740745262"/>
        <bgColor indexed="64"/>
      </patternFill>
    </fill>
    <fill>
      <patternFill patternType="solid">
        <fgColor theme="0" tint="-0.14999847407452621"/>
        <bgColor rgb="FFFFFFFF"/>
      </patternFill>
    </fill>
    <fill>
      <patternFill patternType="solid">
        <fgColor theme="0" tint="-0.14999847407452621"/>
        <bgColor indexed="64"/>
      </patternFill>
    </fill>
    <fill>
      <patternFill patternType="solid">
        <fgColor theme="0"/>
        <bgColor rgb="FF000000"/>
      </patternFill>
    </fill>
    <fill>
      <patternFill patternType="solid">
        <fgColor theme="3" tint="-0.249977111117893"/>
        <bgColor rgb="FF000000"/>
      </patternFill>
    </fill>
    <fill>
      <patternFill patternType="solid">
        <fgColor rgb="FFD9D9D9"/>
        <bgColor rgb="FF000000"/>
      </patternFill>
    </fill>
    <fill>
      <patternFill patternType="solid">
        <fgColor rgb="FFD9D9D9"/>
        <bgColor rgb="FFFFFFFF"/>
      </patternFill>
    </fill>
    <fill>
      <patternFill patternType="solid">
        <fgColor theme="5" tint="0.39997558519241921"/>
        <bgColor indexed="45"/>
      </patternFill>
    </fill>
    <fill>
      <patternFill patternType="solid">
        <fgColor theme="5" tint="0.39997558519241921"/>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diagonal/>
    </border>
    <border>
      <left/>
      <right/>
      <top style="medium">
        <color theme="3" tint="-0.249977111117893"/>
      </top>
      <bottom/>
      <diagonal/>
    </border>
    <border>
      <left/>
      <right style="medium">
        <color theme="3" tint="-0.249977111117893"/>
      </right>
      <top style="medium">
        <color theme="3" tint="-0.249977111117893"/>
      </top>
      <bottom/>
      <diagonal/>
    </border>
    <border>
      <left style="medium">
        <color theme="3" tint="-0.249977111117893"/>
      </left>
      <right/>
      <top/>
      <bottom style="medium">
        <color theme="3" tint="-0.249977111117893"/>
      </bottom>
      <diagonal/>
    </border>
    <border>
      <left/>
      <right style="medium">
        <color theme="3" tint="-0.249977111117893"/>
      </right>
      <top/>
      <bottom style="medium">
        <color theme="3" tint="-0.249977111117893"/>
      </bottom>
      <diagonal/>
    </border>
    <border>
      <left style="medium">
        <color theme="3" tint="-0.249977111117893"/>
      </left>
      <right/>
      <top/>
      <bottom/>
      <diagonal/>
    </border>
    <border>
      <left/>
      <right style="medium">
        <color theme="3" tint="-0.249977111117893"/>
      </right>
      <top/>
      <bottom/>
      <diagonal/>
    </border>
    <border>
      <left/>
      <right/>
      <top style="medium">
        <color theme="4" tint="0.39997558519241921"/>
      </top>
      <bottom/>
      <diagonal/>
    </border>
    <border>
      <left/>
      <right/>
      <top/>
      <bottom style="medium">
        <color theme="0"/>
      </bottom>
      <diagonal/>
    </border>
    <border>
      <left style="medium">
        <color theme="3" tint="-0.249977111117893"/>
      </left>
      <right style="medium">
        <color theme="3" tint="-0.249977111117893"/>
      </right>
      <top style="medium">
        <color theme="3" tint="-0.249977111117893"/>
      </top>
      <bottom/>
      <diagonal/>
    </border>
    <border>
      <left style="medium">
        <color theme="3" tint="-0.249977111117893"/>
      </left>
      <right style="medium">
        <color theme="3" tint="-0.249977111117893"/>
      </right>
      <top/>
      <bottom/>
      <diagonal/>
    </border>
    <border>
      <left style="medium">
        <color rgb="FF333F4F"/>
      </left>
      <right/>
      <top style="medium">
        <color rgb="FF333F4F"/>
      </top>
      <bottom/>
      <diagonal/>
    </border>
    <border>
      <left/>
      <right/>
      <top style="medium">
        <color rgb="FF333F4F"/>
      </top>
      <bottom/>
      <diagonal/>
    </border>
    <border>
      <left/>
      <right style="medium">
        <color rgb="FF333F4F"/>
      </right>
      <top style="medium">
        <color rgb="FF333F4F"/>
      </top>
      <bottom/>
      <diagonal/>
    </border>
    <border>
      <left/>
      <right/>
      <top/>
      <bottom style="medium">
        <color rgb="FF333F4F"/>
      </bottom>
      <diagonal/>
    </border>
    <border>
      <left/>
      <right style="medium">
        <color rgb="FF333F4F"/>
      </right>
      <top/>
      <bottom style="medium">
        <color rgb="FF333F4F"/>
      </bottom>
      <diagonal/>
    </border>
    <border>
      <left style="medium">
        <color rgb="FF333F4F"/>
      </left>
      <right style="medium">
        <color rgb="FF333F4F"/>
      </right>
      <top style="medium">
        <color rgb="FF333F4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theme="3" tint="-0.249977111117893"/>
      </left>
      <right/>
      <top/>
      <bottom style="medium">
        <color indexed="64"/>
      </bottom>
      <diagonal/>
    </border>
    <border>
      <left style="medium">
        <color theme="3" tint="-0.249977111117893"/>
      </left>
      <right style="medium">
        <color theme="3" tint="-0.249977111117893"/>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theme="3" tint="-0.249977111117893"/>
      </left>
      <right style="medium">
        <color rgb="FF333F4F"/>
      </right>
      <top style="medium">
        <color rgb="FF333F4F"/>
      </top>
      <bottom/>
      <diagonal/>
    </border>
    <border>
      <left style="medium">
        <color rgb="FF333F4F"/>
      </left>
      <right style="medium">
        <color rgb="FF333F4F"/>
      </right>
      <top/>
      <bottom style="medium">
        <color indexed="64"/>
      </bottom>
      <diagonal/>
    </border>
    <border>
      <left style="medium">
        <color rgb="FF333F4F"/>
      </left>
      <right/>
      <top/>
      <bottom style="medium">
        <color indexed="64"/>
      </bottom>
      <diagonal/>
    </border>
    <border>
      <left/>
      <right style="medium">
        <color rgb="FF333F4F"/>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rgb="FF333F4F"/>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rgb="FF333F4F"/>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theme="3" tint="-0.249977111117893"/>
      </left>
      <right style="medium">
        <color theme="3" tint="-0.249977111117893"/>
      </right>
      <top style="medium">
        <color indexed="64"/>
      </top>
      <bottom/>
      <diagonal/>
    </border>
    <border>
      <left style="medium">
        <color indexed="64"/>
      </left>
      <right/>
      <top/>
      <bottom style="medium">
        <color theme="3" tint="-0.249977111117893"/>
      </bottom>
      <diagonal/>
    </border>
    <border>
      <left style="medium">
        <color theme="3" tint="-0.249977111117893"/>
      </left>
      <right/>
      <top style="thin">
        <color indexed="64"/>
      </top>
      <bottom/>
      <diagonal/>
    </border>
    <border>
      <left style="medium">
        <color rgb="FF333F4F"/>
      </left>
      <right style="medium">
        <color indexed="64"/>
      </right>
      <top style="medium">
        <color indexed="64"/>
      </top>
      <bottom/>
      <diagonal/>
    </border>
    <border>
      <left/>
      <right style="medium">
        <color rgb="FF333F4F"/>
      </right>
      <top style="medium">
        <color indexed="64"/>
      </top>
      <bottom/>
      <diagonal/>
    </border>
    <border>
      <left style="medium">
        <color indexed="64"/>
      </left>
      <right style="medium">
        <color rgb="FF333F4F"/>
      </right>
      <top style="medium">
        <color indexed="64"/>
      </top>
      <bottom/>
      <diagonal/>
    </border>
    <border>
      <left style="medium">
        <color indexed="64"/>
      </left>
      <right style="medium">
        <color rgb="FF333F4F"/>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rgb="FF333F4F"/>
      </left>
      <right style="medium">
        <color rgb="FF333F4F"/>
      </right>
      <top/>
      <bottom/>
      <diagonal/>
    </border>
    <border>
      <left style="medium">
        <color rgb="FF333F4F"/>
      </left>
      <right style="medium">
        <color rgb="FF333F4F"/>
      </right>
      <top style="medium">
        <color theme="3" tint="-0.249977111117893"/>
      </top>
      <bottom/>
      <diagonal/>
    </border>
    <border>
      <left style="medium">
        <color rgb="FF333F4F"/>
      </left>
      <right style="medium">
        <color rgb="FF333F4F"/>
      </right>
      <top/>
      <bottom style="medium">
        <color theme="3" tint="-0.249977111117893"/>
      </bottom>
      <diagonal/>
    </border>
    <border>
      <left style="medium">
        <color rgb="FF333F4F"/>
      </left>
      <right style="medium">
        <color indexed="64"/>
      </right>
      <top style="medium">
        <color rgb="FF333F4F"/>
      </top>
      <bottom/>
      <diagonal/>
    </border>
    <border>
      <left style="medium">
        <color rgb="FF333F4F"/>
      </left>
      <right style="medium">
        <color indexed="64"/>
      </right>
      <top/>
      <bottom style="medium">
        <color theme="3" tint="-0.249977111117893"/>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style="thin">
        <color indexed="64"/>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right style="hair">
        <color indexed="8"/>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n">
        <color indexed="64"/>
      </left>
      <right/>
      <top style="medium">
        <color indexed="64"/>
      </top>
      <bottom style="thin">
        <color indexed="64"/>
      </bottom>
      <diagonal/>
    </border>
    <border>
      <left style="medium">
        <color theme="3" tint="-0.249977111117893"/>
      </left>
      <right style="medium">
        <color rgb="FF333F4F"/>
      </right>
      <top/>
      <bottom/>
      <diagonal/>
    </border>
  </borders>
  <cellStyleXfs count="6">
    <xf numFmtId="0" fontId="0" fillId="0" borderId="0"/>
    <xf numFmtId="164" fontId="2" fillId="0" borderId="0" applyFont="0" applyFill="0" applyBorder="0" applyAlignment="0" applyProtection="0"/>
    <xf numFmtId="9" fontId="2" fillId="0" borderId="0" applyFont="0" applyFill="0" applyBorder="0" applyAlignment="0" applyProtection="0"/>
    <xf numFmtId="0" fontId="5" fillId="0" borderId="0" applyNumberFormat="0" applyBorder="0" applyProtection="0"/>
    <xf numFmtId="0" fontId="29" fillId="0" borderId="0"/>
    <xf numFmtId="0" fontId="1" fillId="0" borderId="0"/>
  </cellStyleXfs>
  <cellXfs count="418">
    <xf numFmtId="0" fontId="0" fillId="0" borderId="0" xfId="0"/>
    <xf numFmtId="0" fontId="0" fillId="3" borderId="0" xfId="0" applyFill="1"/>
    <xf numFmtId="0" fontId="6" fillId="4" borderId="0" xfId="3" applyFont="1" applyFill="1" applyAlignment="1" applyProtection="1">
      <alignment vertical="center" wrapText="1"/>
    </xf>
    <xf numFmtId="1" fontId="13" fillId="3" borderId="0" xfId="0" applyNumberFormat="1" applyFont="1" applyFill="1" applyAlignment="1" applyProtection="1">
      <alignment vertical="center" wrapText="1"/>
      <protection locked="0"/>
    </xf>
    <xf numFmtId="0" fontId="0" fillId="0" borderId="0" xfId="0" applyAlignment="1">
      <alignment wrapText="1"/>
    </xf>
    <xf numFmtId="0" fontId="23" fillId="13" borderId="32" xfId="0" applyFont="1" applyFill="1" applyBorder="1" applyAlignment="1" applyProtection="1">
      <alignment vertical="center" wrapText="1"/>
      <protection locked="0"/>
    </xf>
    <xf numFmtId="0" fontId="23" fillId="13" borderId="48" xfId="0" applyFont="1" applyFill="1" applyBorder="1" applyAlignment="1" applyProtection="1">
      <alignment vertical="center" wrapText="1"/>
      <protection locked="0"/>
    </xf>
    <xf numFmtId="0" fontId="23" fillId="13" borderId="6" xfId="0" applyFont="1" applyFill="1" applyBorder="1" applyAlignment="1" applyProtection="1">
      <alignment vertical="center" wrapText="1"/>
      <protection locked="0"/>
    </xf>
    <xf numFmtId="0" fontId="23" fillId="13" borderId="41" xfId="0" applyFont="1" applyFill="1" applyBorder="1" applyAlignment="1" applyProtection="1">
      <alignment vertical="center" wrapText="1"/>
      <protection locked="0"/>
    </xf>
    <xf numFmtId="14" fontId="9" fillId="6" borderId="7" xfId="0" applyNumberFormat="1" applyFont="1" applyFill="1" applyBorder="1" applyAlignment="1" applyProtection="1">
      <alignment vertical="center" wrapText="1"/>
      <protection locked="0"/>
    </xf>
    <xf numFmtId="1" fontId="10" fillId="8" borderId="7" xfId="0" applyNumberFormat="1" applyFont="1" applyFill="1" applyBorder="1" applyAlignment="1" applyProtection="1">
      <alignment vertical="center" wrapText="1"/>
      <protection locked="0"/>
    </xf>
    <xf numFmtId="9" fontId="11" fillId="3" borderId="10" xfId="2" applyFont="1" applyFill="1" applyBorder="1" applyAlignment="1" applyProtection="1">
      <alignment horizontal="center" vertical="center" wrapText="1"/>
      <protection locked="0"/>
    </xf>
    <xf numFmtId="0" fontId="4" fillId="0" borderId="1" xfId="0" applyFont="1" applyBorder="1" applyAlignment="1" applyProtection="1">
      <alignment vertical="center"/>
      <protection locked="0"/>
    </xf>
    <xf numFmtId="0" fontId="0" fillId="3" borderId="0" xfId="0" applyFill="1" applyProtection="1">
      <protection locked="0"/>
    </xf>
    <xf numFmtId="0" fontId="4" fillId="0" borderId="1" xfId="0" applyFont="1" applyBorder="1" applyAlignment="1" applyProtection="1">
      <alignment vertical="center" wrapText="1"/>
      <protection locked="0"/>
    </xf>
    <xf numFmtId="0" fontId="3" fillId="3" borderId="0" xfId="0" applyFont="1" applyFill="1" applyAlignment="1" applyProtection="1">
      <alignment horizontal="center" vertical="center"/>
      <protection locked="0"/>
    </xf>
    <xf numFmtId="0" fontId="7" fillId="3" borderId="0" xfId="0" applyFont="1" applyFill="1" applyAlignment="1" applyProtection="1">
      <alignment horizontal="center" vertical="center" wrapText="1"/>
      <protection locked="0"/>
    </xf>
    <xf numFmtId="0" fontId="4" fillId="3" borderId="0" xfId="0" applyFont="1" applyFill="1" applyAlignment="1" applyProtection="1">
      <alignment vertical="center" wrapText="1"/>
      <protection locked="0"/>
    </xf>
    <xf numFmtId="0" fontId="6" fillId="2" borderId="0" xfId="3" applyFont="1" applyFill="1" applyAlignment="1" applyProtection="1">
      <alignment vertical="center" wrapText="1"/>
      <protection locked="0"/>
    </xf>
    <xf numFmtId="0" fontId="6" fillId="2" borderId="0" xfId="3" applyFont="1" applyFill="1" applyAlignment="1" applyProtection="1">
      <alignment horizontal="center" vertical="center" wrapText="1"/>
      <protection locked="0"/>
    </xf>
    <xf numFmtId="0" fontId="8" fillId="5" borderId="7" xfId="0" applyFont="1" applyFill="1" applyBorder="1" applyAlignment="1" applyProtection="1">
      <alignment horizontal="left" vertical="center" wrapText="1"/>
      <protection locked="0"/>
    </xf>
    <xf numFmtId="0" fontId="0" fillId="0" borderId="0" xfId="0" applyProtection="1">
      <protection locked="0"/>
    </xf>
    <xf numFmtId="0" fontId="6" fillId="2" borderId="0" xfId="3" applyFont="1" applyFill="1" applyAlignment="1" applyProtection="1">
      <alignment horizontal="left" vertical="center" wrapText="1"/>
      <protection locked="0"/>
    </xf>
    <xf numFmtId="0" fontId="6" fillId="4" borderId="0" xfId="3" applyFont="1" applyFill="1" applyAlignment="1" applyProtection="1">
      <alignment vertical="center" wrapText="1"/>
      <protection locked="0"/>
    </xf>
    <xf numFmtId="0" fontId="8" fillId="7" borderId="7" xfId="0" applyFont="1" applyFill="1" applyBorder="1" applyAlignment="1" applyProtection="1">
      <alignment horizontal="left" vertical="center" wrapText="1"/>
      <protection locked="0"/>
    </xf>
    <xf numFmtId="0" fontId="6" fillId="3" borderId="0" xfId="3" applyFont="1" applyFill="1" applyAlignment="1" applyProtection="1">
      <alignment vertical="center" wrapText="1"/>
      <protection locked="0"/>
    </xf>
    <xf numFmtId="0" fontId="6" fillId="4" borderId="0" xfId="3" applyFont="1" applyFill="1" applyAlignment="1" applyProtection="1">
      <alignment horizontal="center" vertical="center" wrapText="1"/>
      <protection locked="0"/>
    </xf>
    <xf numFmtId="1" fontId="14" fillId="3" borderId="0" xfId="0" applyNumberFormat="1" applyFont="1" applyFill="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12" fillId="12" borderId="20" xfId="0" applyFont="1" applyFill="1" applyBorder="1" applyAlignment="1" applyProtection="1">
      <alignment horizontal="center" vertical="center" wrapText="1"/>
      <protection locked="0"/>
    </xf>
    <xf numFmtId="9" fontId="18" fillId="13" borderId="48" xfId="0" applyNumberFormat="1" applyFont="1" applyFill="1" applyBorder="1" applyAlignment="1" applyProtection="1">
      <alignment horizontal="center" vertical="center" wrapText="1"/>
      <protection locked="0"/>
    </xf>
    <xf numFmtId="9" fontId="18" fillId="13" borderId="6" xfId="0" applyNumberFormat="1" applyFont="1" applyFill="1" applyBorder="1" applyAlignment="1" applyProtection="1">
      <alignment horizontal="center" vertical="center" wrapText="1"/>
      <protection locked="0"/>
    </xf>
    <xf numFmtId="9" fontId="18" fillId="13" borderId="41" xfId="0" applyNumberFormat="1" applyFont="1" applyFill="1" applyBorder="1" applyAlignment="1" applyProtection="1">
      <alignment horizontal="center" vertical="center" wrapText="1"/>
      <protection locked="0"/>
    </xf>
    <xf numFmtId="0" fontId="12" fillId="12" borderId="13" xfId="0" applyFont="1" applyFill="1" applyBorder="1" applyAlignment="1" applyProtection="1">
      <alignment horizontal="center" vertical="center" wrapText="1"/>
      <protection locked="0"/>
    </xf>
    <xf numFmtId="0" fontId="6" fillId="2" borderId="7" xfId="3" applyFont="1" applyFill="1" applyBorder="1" applyAlignment="1" applyProtection="1">
      <alignment vertical="center" wrapText="1"/>
      <protection locked="0"/>
    </xf>
    <xf numFmtId="0" fontId="8" fillId="7" borderId="1" xfId="0" applyFont="1" applyFill="1" applyBorder="1" applyAlignment="1">
      <alignment vertical="center" wrapText="1"/>
    </xf>
    <xf numFmtId="0" fontId="4" fillId="0" borderId="1" xfId="0" applyFont="1" applyBorder="1" applyAlignment="1" applyProtection="1">
      <alignment horizontal="center" vertical="center"/>
      <protection locked="0"/>
    </xf>
    <xf numFmtId="14" fontId="4" fillId="0" borderId="1" xfId="0" applyNumberFormat="1"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24" fillId="0" borderId="1" xfId="0" applyFont="1" applyBorder="1" applyAlignment="1">
      <alignment vertical="center" wrapText="1"/>
    </xf>
    <xf numFmtId="0" fontId="24" fillId="0" borderId="51" xfId="0" applyFont="1" applyBorder="1" applyAlignment="1">
      <alignment vertical="center" wrapText="1"/>
    </xf>
    <xf numFmtId="0" fontId="0" fillId="0" borderId="0" xfId="0" applyAlignment="1">
      <alignment vertical="center"/>
    </xf>
    <xf numFmtId="0" fontId="25" fillId="0" borderId="0" xfId="0" applyFont="1" applyAlignment="1">
      <alignment vertical="center"/>
    </xf>
    <xf numFmtId="0" fontId="0" fillId="0" borderId="0" xfId="0" applyAlignment="1">
      <alignment horizontal="left"/>
    </xf>
    <xf numFmtId="0" fontId="0" fillId="0" borderId="1" xfId="0" applyBorder="1" applyAlignment="1">
      <alignment wrapText="1"/>
    </xf>
    <xf numFmtId="0" fontId="0" fillId="0" borderId="0" xfId="0" applyAlignment="1">
      <alignment horizontal="left" wrapText="1"/>
    </xf>
    <xf numFmtId="0" fontId="23" fillId="13" borderId="1" xfId="0" applyFont="1" applyFill="1" applyBorder="1" applyAlignment="1" applyProtection="1">
      <alignment vertical="center" wrapText="1"/>
      <protection locked="0"/>
    </xf>
    <xf numFmtId="9" fontId="18" fillId="13" borderId="1" xfId="0" applyNumberFormat="1" applyFont="1" applyFill="1" applyBorder="1" applyAlignment="1" applyProtection="1">
      <alignment horizontal="center" vertical="center" wrapText="1"/>
      <protection locked="0"/>
    </xf>
    <xf numFmtId="9" fontId="18" fillId="13" borderId="32" xfId="0" applyNumberFormat="1" applyFont="1" applyFill="1" applyBorder="1" applyAlignment="1" applyProtection="1">
      <alignment horizontal="center" vertical="center" wrapText="1"/>
      <protection locked="0"/>
    </xf>
    <xf numFmtId="0" fontId="23" fillId="13" borderId="63" xfId="0" applyFont="1" applyFill="1" applyBorder="1" applyAlignment="1" applyProtection="1">
      <alignment vertical="center" wrapText="1"/>
      <protection locked="0"/>
    </xf>
    <xf numFmtId="9" fontId="18" fillId="13" borderId="63" xfId="0" applyNumberFormat="1" applyFont="1" applyFill="1" applyBorder="1" applyAlignment="1" applyProtection="1">
      <alignment horizontal="center" vertical="center" wrapText="1"/>
      <protection locked="0"/>
    </xf>
    <xf numFmtId="0" fontId="32" fillId="0" borderId="0" xfId="4" applyFont="1"/>
    <xf numFmtId="0" fontId="30" fillId="0" borderId="0" xfId="4" applyFont="1" applyAlignment="1">
      <alignment vertical="center" wrapText="1"/>
    </xf>
    <xf numFmtId="0" fontId="34" fillId="0" borderId="0" xfId="4" applyFont="1"/>
    <xf numFmtId="0" fontId="31" fillId="0" borderId="1" xfId="4" applyFont="1" applyBorder="1" applyAlignment="1">
      <alignment horizontal="center" vertical="center"/>
    </xf>
    <xf numFmtId="10" fontId="31" fillId="0" borderId="0" xfId="4" applyNumberFormat="1" applyFont="1"/>
    <xf numFmtId="9" fontId="31" fillId="0" borderId="1" xfId="4" applyNumberFormat="1" applyFont="1" applyBorder="1" applyAlignment="1">
      <alignment horizontal="center" vertical="center"/>
    </xf>
    <xf numFmtId="9" fontId="31" fillId="0" borderId="1" xfId="4" applyNumberFormat="1" applyFont="1" applyBorder="1" applyAlignment="1">
      <alignment horizontal="center" vertical="center" wrapText="1"/>
    </xf>
    <xf numFmtId="0" fontId="30" fillId="0" borderId="0" xfId="4" applyFont="1" applyAlignment="1">
      <alignment horizontal="center" vertical="center"/>
    </xf>
    <xf numFmtId="0" fontId="30" fillId="0" borderId="0" xfId="4" applyFont="1" applyAlignment="1">
      <alignment horizontal="center"/>
    </xf>
    <xf numFmtId="10" fontId="31" fillId="0" borderId="0" xfId="4" applyNumberFormat="1" applyFont="1" applyAlignment="1">
      <alignment horizontal="center" vertical="center"/>
    </xf>
    <xf numFmtId="0" fontId="31" fillId="0" borderId="5" xfId="4" applyFont="1" applyBorder="1"/>
    <xf numFmtId="10" fontId="31" fillId="0" borderId="5" xfId="4" applyNumberFormat="1" applyFont="1" applyBorder="1" applyAlignment="1">
      <alignment horizontal="center" vertical="center"/>
    </xf>
    <xf numFmtId="0" fontId="31" fillId="0" borderId="6" xfId="4" applyFont="1" applyBorder="1"/>
    <xf numFmtId="0" fontId="35" fillId="0" borderId="0" xfId="4" applyFont="1"/>
    <xf numFmtId="0" fontId="31" fillId="0" borderId="0" xfId="4" applyFont="1" applyAlignment="1">
      <alignment horizontal="center" vertical="center"/>
    </xf>
    <xf numFmtId="9" fontId="31" fillId="0" borderId="0" xfId="4" applyNumberFormat="1" applyFont="1" applyAlignment="1">
      <alignment horizontal="center" vertical="center"/>
    </xf>
    <xf numFmtId="0" fontId="7" fillId="0" borderId="1" xfId="4" applyFont="1" applyBorder="1" applyAlignment="1">
      <alignment horizontal="center" vertical="center"/>
    </xf>
    <xf numFmtId="0" fontId="30" fillId="0" borderId="1" xfId="4" applyFont="1" applyBorder="1" applyAlignment="1">
      <alignment horizontal="left" vertical="center"/>
    </xf>
    <xf numFmtId="0" fontId="31" fillId="0" borderId="0" xfId="4" applyFont="1" applyAlignment="1">
      <alignment wrapText="1"/>
    </xf>
    <xf numFmtId="0" fontId="31" fillId="0" borderId="40" xfId="4" applyFont="1" applyBorder="1" applyAlignment="1">
      <alignment horizontal="center" vertical="center"/>
    </xf>
    <xf numFmtId="9" fontId="31" fillId="0" borderId="0" xfId="4" applyNumberFormat="1" applyFont="1" applyAlignment="1">
      <alignment horizontal="center" vertical="center" wrapText="1"/>
    </xf>
    <xf numFmtId="0" fontId="31" fillId="0" borderId="4" xfId="4" applyFont="1" applyBorder="1" applyAlignment="1">
      <alignment horizontal="center" vertical="center"/>
    </xf>
    <xf numFmtId="9" fontId="31" fillId="0" borderId="5" xfId="4" applyNumberFormat="1" applyFont="1" applyBorder="1" applyAlignment="1">
      <alignment horizontal="center" vertical="center"/>
    </xf>
    <xf numFmtId="9" fontId="31" fillId="0" borderId="5" xfId="4" applyNumberFormat="1" applyFont="1" applyBorder="1" applyAlignment="1">
      <alignment horizontal="center" vertical="center" wrapText="1"/>
    </xf>
    <xf numFmtId="49" fontId="33" fillId="18" borderId="1" xfId="4" applyNumberFormat="1" applyFont="1" applyFill="1" applyBorder="1" applyAlignment="1">
      <alignment horizontal="center" vertical="center" wrapText="1"/>
    </xf>
    <xf numFmtId="0" fontId="23" fillId="13" borderId="41" xfId="0" applyFont="1" applyFill="1" applyBorder="1" applyAlignment="1" applyProtection="1">
      <alignment vertical="top" wrapText="1"/>
      <protection locked="0"/>
    </xf>
    <xf numFmtId="0" fontId="30" fillId="0" borderId="1" xfId="4" applyFont="1" applyBorder="1" applyAlignment="1">
      <alignment horizontal="center" wrapText="1"/>
    </xf>
    <xf numFmtId="9" fontId="11" fillId="3" borderId="28" xfId="2" applyFont="1" applyFill="1" applyBorder="1" applyAlignment="1" applyProtection="1">
      <alignment horizontal="center" vertical="center" wrapText="1"/>
      <protection locked="0"/>
    </xf>
    <xf numFmtId="9" fontId="11" fillId="3" borderId="29" xfId="2" applyFont="1" applyFill="1" applyBorder="1" applyAlignment="1" applyProtection="1">
      <alignment horizontal="center" vertical="center" wrapText="1"/>
      <protection locked="0"/>
    </xf>
    <xf numFmtId="9" fontId="11" fillId="3" borderId="30" xfId="2" applyFont="1" applyFill="1" applyBorder="1" applyAlignment="1" applyProtection="1">
      <alignment horizontal="center" vertical="center" wrapText="1"/>
      <protection locked="0"/>
    </xf>
    <xf numFmtId="164" fontId="12" fillId="12" borderId="9" xfId="1" applyFont="1" applyFill="1" applyBorder="1" applyAlignment="1" applyProtection="1">
      <alignment horizontal="center" vertical="center" wrapText="1"/>
      <protection locked="0"/>
    </xf>
    <xf numFmtId="0" fontId="6" fillId="2" borderId="7" xfId="3" applyFont="1" applyFill="1" applyBorder="1" applyAlignment="1" applyProtection="1">
      <alignment horizontal="center" vertical="center" wrapText="1"/>
      <protection locked="0"/>
    </xf>
    <xf numFmtId="0" fontId="16" fillId="2" borderId="0" xfId="3" applyFont="1" applyFill="1" applyAlignment="1" applyProtection="1">
      <alignment horizontal="left" vertical="center" wrapText="1"/>
      <protection locked="0"/>
    </xf>
    <xf numFmtId="0" fontId="16" fillId="11" borderId="7" xfId="3" applyFont="1" applyFill="1" applyBorder="1" applyAlignment="1" applyProtection="1">
      <alignment horizontal="center" vertical="center" wrapText="1"/>
      <protection locked="0"/>
    </xf>
    <xf numFmtId="0" fontId="16" fillId="11" borderId="9" xfId="3" applyFont="1" applyFill="1" applyBorder="1" applyAlignment="1" applyProtection="1">
      <alignment horizontal="center" vertical="center" wrapText="1"/>
      <protection locked="0"/>
    </xf>
    <xf numFmtId="0" fontId="6" fillId="2" borderId="9" xfId="3" applyFont="1" applyFill="1" applyBorder="1" applyAlignment="1" applyProtection="1">
      <alignment horizontal="center" vertical="center" wrapText="1"/>
      <protection locked="0"/>
    </xf>
    <xf numFmtId="0" fontId="7" fillId="0" borderId="1" xfId="4" applyFont="1" applyBorder="1" applyAlignment="1">
      <alignment horizontal="left" vertical="center"/>
    </xf>
    <xf numFmtId="0" fontId="16" fillId="11" borderId="8" xfId="3" applyFont="1" applyFill="1" applyBorder="1" applyAlignment="1" applyProtection="1">
      <alignment vertical="center" wrapText="1"/>
      <protection locked="0"/>
    </xf>
    <xf numFmtId="0" fontId="16" fillId="11" borderId="85" xfId="3" applyFont="1" applyFill="1" applyBorder="1" applyAlignment="1" applyProtection="1">
      <alignment horizontal="center" vertical="center" wrapText="1"/>
      <protection locked="0"/>
    </xf>
    <xf numFmtId="14" fontId="6" fillId="2" borderId="7" xfId="3" applyNumberFormat="1" applyFont="1" applyFill="1" applyBorder="1" applyAlignment="1" applyProtection="1">
      <alignment horizontal="center" vertical="center" wrapText="1"/>
      <protection locked="0"/>
    </xf>
    <xf numFmtId="0" fontId="6" fillId="2" borderId="8" xfId="3" applyFont="1" applyFill="1" applyBorder="1" applyAlignment="1" applyProtection="1">
      <alignment vertical="center" wrapText="1"/>
      <protection locked="0"/>
    </xf>
    <xf numFmtId="0" fontId="6" fillId="2" borderId="85" xfId="3" applyFont="1" applyFill="1" applyBorder="1" applyAlignment="1" applyProtection="1">
      <alignment horizontal="center" vertical="center" wrapText="1"/>
      <protection locked="0"/>
    </xf>
    <xf numFmtId="14" fontId="6" fillId="2" borderId="85" xfId="3" applyNumberFormat="1" applyFont="1" applyFill="1" applyBorder="1" applyAlignment="1" applyProtection="1">
      <alignment horizontal="center" vertical="center" wrapText="1"/>
      <protection locked="0"/>
    </xf>
    <xf numFmtId="0" fontId="22" fillId="14" borderId="99" xfId="0" applyFont="1" applyFill="1" applyBorder="1" applyAlignment="1" applyProtection="1">
      <alignment vertical="center" wrapText="1"/>
      <protection locked="0"/>
    </xf>
    <xf numFmtId="0" fontId="6" fillId="13" borderId="19" xfId="0" applyFont="1" applyFill="1" applyBorder="1" applyAlignment="1" applyProtection="1">
      <alignment vertical="center"/>
      <protection locked="0"/>
    </xf>
    <xf numFmtId="0" fontId="36" fillId="3" borderId="6" xfId="0" applyFont="1" applyFill="1" applyBorder="1" applyAlignment="1" applyProtection="1">
      <alignment vertical="top" wrapText="1"/>
      <protection locked="0"/>
    </xf>
    <xf numFmtId="0" fontId="9" fillId="3" borderId="32" xfId="0" applyFont="1" applyFill="1" applyBorder="1" applyAlignment="1" applyProtection="1">
      <alignment vertical="top" wrapText="1"/>
      <protection locked="0"/>
    </xf>
    <xf numFmtId="0" fontId="36" fillId="3" borderId="48" xfId="0" applyFont="1" applyFill="1" applyBorder="1" applyAlignment="1" applyProtection="1">
      <alignment vertical="top" wrapText="1"/>
      <protection locked="0"/>
    </xf>
    <xf numFmtId="0" fontId="9" fillId="3" borderId="51" xfId="0" applyFont="1" applyFill="1" applyBorder="1" applyAlignment="1" applyProtection="1">
      <alignment vertical="top" wrapText="1"/>
      <protection locked="0"/>
    </xf>
    <xf numFmtId="0" fontId="9" fillId="3" borderId="6" xfId="0" applyFont="1" applyFill="1" applyBorder="1" applyAlignment="1" applyProtection="1">
      <alignment vertical="top" wrapText="1"/>
      <protection locked="0"/>
    </xf>
    <xf numFmtId="0" fontId="9" fillId="3" borderId="32" xfId="0" applyFont="1" applyFill="1" applyBorder="1" applyAlignment="1" applyProtection="1">
      <alignment horizontal="left" vertical="top" wrapText="1"/>
      <protection locked="0"/>
    </xf>
    <xf numFmtId="0" fontId="36" fillId="3" borderId="48" xfId="0" applyFont="1" applyFill="1" applyBorder="1" applyAlignment="1" applyProtection="1">
      <alignment horizontal="left" vertical="top" wrapText="1"/>
      <protection locked="0"/>
    </xf>
    <xf numFmtId="0" fontId="36" fillId="3" borderId="51" xfId="0" applyFont="1" applyFill="1" applyBorder="1" applyAlignment="1" applyProtection="1">
      <alignment horizontal="left" vertical="top" wrapText="1"/>
      <protection locked="0"/>
    </xf>
    <xf numFmtId="0" fontId="36" fillId="3" borderId="6" xfId="0" applyFont="1" applyFill="1" applyBorder="1" applyAlignment="1" applyProtection="1">
      <alignment horizontal="left" vertical="top" wrapText="1"/>
      <protection locked="0"/>
    </xf>
    <xf numFmtId="0" fontId="9" fillId="3" borderId="48" xfId="0" applyFont="1" applyFill="1" applyBorder="1" applyAlignment="1" applyProtection="1">
      <alignment vertical="top" wrapText="1"/>
      <protection locked="0"/>
    </xf>
    <xf numFmtId="0" fontId="38" fillId="3" borderId="6" xfId="0" applyFont="1" applyFill="1" applyBorder="1" applyAlignment="1" applyProtection="1">
      <alignment vertical="top" wrapText="1"/>
      <protection locked="0"/>
    </xf>
    <xf numFmtId="0" fontId="18" fillId="3" borderId="6" xfId="0" applyFont="1" applyFill="1" applyBorder="1" applyAlignment="1" applyProtection="1">
      <alignment vertical="top" wrapText="1"/>
      <protection locked="0"/>
    </xf>
    <xf numFmtId="0" fontId="36" fillId="3" borderId="32" xfId="0" applyFont="1" applyFill="1" applyBorder="1" applyAlignment="1" applyProtection="1">
      <alignment horizontal="left" vertical="top" wrapText="1"/>
      <protection locked="0"/>
    </xf>
    <xf numFmtId="0" fontId="9" fillId="3" borderId="1" xfId="0" applyFont="1" applyFill="1" applyBorder="1" applyAlignment="1" applyProtection="1">
      <alignment horizontal="left" vertical="top" wrapText="1"/>
      <protection locked="0"/>
    </xf>
    <xf numFmtId="0" fontId="36" fillId="3" borderId="1" xfId="0" applyFont="1" applyFill="1" applyBorder="1" applyAlignment="1" applyProtection="1">
      <alignment horizontal="left" vertical="top" wrapText="1"/>
      <protection locked="0"/>
    </xf>
    <xf numFmtId="0" fontId="36" fillId="3" borderId="32" xfId="0" applyFont="1" applyFill="1" applyBorder="1" applyAlignment="1" applyProtection="1">
      <alignment vertical="top" wrapText="1"/>
      <protection locked="0"/>
    </xf>
    <xf numFmtId="0" fontId="36" fillId="3" borderId="1" xfId="0" applyFont="1" applyFill="1" applyBorder="1" applyAlignment="1" applyProtection="1">
      <alignment vertical="top" wrapText="1"/>
      <protection locked="0"/>
    </xf>
    <xf numFmtId="0" fontId="9" fillId="3" borderId="1" xfId="0" applyFont="1" applyFill="1" applyBorder="1" applyAlignment="1" applyProtection="1">
      <alignment vertical="top" wrapText="1"/>
      <protection locked="0"/>
    </xf>
    <xf numFmtId="0" fontId="18" fillId="3" borderId="1" xfId="0" applyFont="1" applyFill="1" applyBorder="1" applyAlignment="1" applyProtection="1">
      <alignment horizontal="left" vertical="top" wrapText="1"/>
      <protection locked="0"/>
    </xf>
    <xf numFmtId="0" fontId="9" fillId="3" borderId="1" xfId="0" applyFont="1" applyFill="1" applyBorder="1" applyAlignment="1" applyProtection="1">
      <alignment horizontal="left" vertical="top" wrapText="1"/>
      <protection locked="0"/>
    </xf>
    <xf numFmtId="0" fontId="36" fillId="3" borderId="1" xfId="0" applyFont="1" applyFill="1" applyBorder="1" applyAlignment="1" applyProtection="1">
      <alignment horizontal="left" vertical="top" wrapText="1"/>
      <protection locked="0"/>
    </xf>
    <xf numFmtId="0" fontId="9" fillId="3" borderId="1" xfId="0" applyFont="1" applyFill="1" applyBorder="1" applyAlignment="1" applyProtection="1">
      <alignment vertical="top" wrapText="1"/>
      <protection locked="0"/>
    </xf>
    <xf numFmtId="0" fontId="30" fillId="0" borderId="1" xfId="4" applyFont="1" applyBorder="1" applyAlignment="1">
      <alignment horizontal="center" vertical="center"/>
    </xf>
    <xf numFmtId="0" fontId="33" fillId="0" borderId="1" xfId="4" applyFont="1" applyBorder="1" applyAlignment="1">
      <alignment horizontal="center" vertical="center" wrapText="1"/>
    </xf>
    <xf numFmtId="0" fontId="33" fillId="0" borderId="86" xfId="4" applyFont="1" applyBorder="1" applyAlignment="1">
      <alignment horizontal="center" vertical="center" wrapText="1"/>
    </xf>
    <xf numFmtId="0" fontId="30" fillId="0" borderId="1" xfId="4" applyFont="1" applyBorder="1" applyAlignment="1">
      <alignment horizontal="center" vertical="center" wrapText="1"/>
    </xf>
    <xf numFmtId="9" fontId="33" fillId="0" borderId="1" xfId="4" applyNumberFormat="1" applyFont="1" applyBorder="1" applyAlignment="1">
      <alignment horizontal="center" vertical="center" wrapText="1"/>
    </xf>
    <xf numFmtId="0" fontId="30" fillId="0" borderId="2" xfId="4" applyFont="1" applyBorder="1" applyAlignment="1">
      <alignment horizontal="center" vertical="center"/>
    </xf>
    <xf numFmtId="0" fontId="30" fillId="0" borderId="3" xfId="4" applyFont="1" applyBorder="1" applyAlignment="1">
      <alignment horizontal="center" vertical="center"/>
    </xf>
    <xf numFmtId="0" fontId="30" fillId="0" borderId="89" xfId="4" applyFont="1" applyBorder="1" applyAlignment="1">
      <alignment horizontal="center" vertical="center"/>
    </xf>
    <xf numFmtId="0" fontId="30" fillId="0" borderId="5" xfId="4" applyFont="1" applyBorder="1" applyAlignment="1">
      <alignment horizontal="center" vertical="center"/>
    </xf>
    <xf numFmtId="0" fontId="31" fillId="0" borderId="0" xfId="4" applyFont="1"/>
    <xf numFmtId="14" fontId="6" fillId="8" borderId="99" xfId="0" applyNumberFormat="1" applyFont="1" applyFill="1" applyBorder="1" applyAlignment="1" applyProtection="1">
      <alignment horizontal="center" vertical="center"/>
      <protection locked="0"/>
    </xf>
    <xf numFmtId="0" fontId="6" fillId="8" borderId="100" xfId="0" applyFont="1" applyFill="1" applyBorder="1" applyAlignment="1" applyProtection="1">
      <alignment horizontal="center" vertical="center"/>
      <protection locked="0"/>
    </xf>
    <xf numFmtId="0" fontId="6" fillId="8" borderId="101" xfId="0" applyFont="1" applyFill="1" applyBorder="1" applyAlignment="1" applyProtection="1">
      <alignment horizontal="center" vertical="center"/>
      <protection locked="0"/>
    </xf>
    <xf numFmtId="0" fontId="6" fillId="8" borderId="102" xfId="0" applyFont="1" applyFill="1" applyBorder="1" applyAlignment="1" applyProtection="1">
      <alignment horizontal="center" vertical="center"/>
      <protection locked="0"/>
    </xf>
    <xf numFmtId="0" fontId="6" fillId="8" borderId="99" xfId="0" applyFont="1" applyFill="1" applyBorder="1" applyAlignment="1" applyProtection="1">
      <alignment horizontal="center" vertical="center" wrapText="1"/>
      <protection locked="0"/>
    </xf>
    <xf numFmtId="0" fontId="6" fillId="8" borderId="99" xfId="0" applyFont="1" applyFill="1" applyBorder="1" applyAlignment="1" applyProtection="1">
      <alignment horizontal="center" vertical="center"/>
      <protection locked="0"/>
    </xf>
    <xf numFmtId="0" fontId="11" fillId="11" borderId="99" xfId="3" applyFont="1" applyFill="1" applyBorder="1" applyAlignment="1" applyProtection="1">
      <alignment horizontal="center" vertical="center" wrapText="1"/>
      <protection locked="0"/>
    </xf>
    <xf numFmtId="0" fontId="6" fillId="2" borderId="0" xfId="3" applyFont="1" applyFill="1" applyAlignment="1" applyProtection="1">
      <alignment horizontal="center" vertical="center" wrapText="1"/>
      <protection locked="0"/>
    </xf>
    <xf numFmtId="9" fontId="21" fillId="14" borderId="99" xfId="0" applyNumberFormat="1" applyFont="1" applyFill="1" applyBorder="1" applyAlignment="1" applyProtection="1">
      <alignment horizontal="center" vertical="center" wrapText="1"/>
      <protection locked="0"/>
    </xf>
    <xf numFmtId="9" fontId="18" fillId="13" borderId="49" xfId="0" applyNumberFormat="1" applyFont="1" applyFill="1" applyBorder="1" applyAlignment="1" applyProtection="1">
      <alignment horizontal="center" vertical="center" wrapText="1"/>
      <protection locked="0"/>
    </xf>
    <xf numFmtId="9" fontId="18" fillId="13" borderId="50" xfId="0" applyNumberFormat="1" applyFont="1" applyFill="1" applyBorder="1" applyAlignment="1" applyProtection="1">
      <alignment horizontal="center" vertical="center" wrapText="1"/>
      <protection locked="0"/>
    </xf>
    <xf numFmtId="9" fontId="18" fillId="13" borderId="56" xfId="0" applyNumberFormat="1" applyFont="1" applyFill="1" applyBorder="1" applyAlignment="1" applyProtection="1">
      <alignment horizontal="center" vertical="center" wrapText="1"/>
      <protection locked="0"/>
    </xf>
    <xf numFmtId="0" fontId="9" fillId="3" borderId="61" xfId="0" applyFont="1" applyFill="1" applyBorder="1" applyAlignment="1" applyProtection="1">
      <alignment horizontal="left" vertical="top" wrapText="1"/>
      <protection locked="0"/>
    </xf>
    <xf numFmtId="0" fontId="9" fillId="3" borderId="1" xfId="0" applyFont="1" applyFill="1" applyBorder="1" applyAlignment="1" applyProtection="1">
      <alignment horizontal="left" vertical="top" wrapText="1"/>
      <protection locked="0"/>
    </xf>
    <xf numFmtId="0" fontId="9" fillId="3" borderId="60" xfId="0" applyFont="1" applyFill="1" applyBorder="1" applyAlignment="1" applyProtection="1">
      <alignment horizontal="left" vertical="top" wrapText="1"/>
      <protection locked="0"/>
    </xf>
    <xf numFmtId="0" fontId="9" fillId="3" borderId="32" xfId="0" applyFont="1" applyFill="1" applyBorder="1" applyAlignment="1" applyProtection="1">
      <alignment horizontal="left" vertical="top" wrapText="1"/>
      <protection locked="0"/>
    </xf>
    <xf numFmtId="0" fontId="23" fillId="13" borderId="62" xfId="0" applyFont="1" applyFill="1" applyBorder="1" applyAlignment="1" applyProtection="1">
      <alignment horizontal="center" vertical="center" wrapText="1"/>
      <protection locked="0"/>
    </xf>
    <xf numFmtId="0" fontId="23" fillId="13" borderId="63" xfId="0" applyFont="1" applyFill="1" applyBorder="1" applyAlignment="1" applyProtection="1">
      <alignment horizontal="center" vertical="center" wrapText="1"/>
      <protection locked="0"/>
    </xf>
    <xf numFmtId="9" fontId="18" fillId="3" borderId="33" xfId="2" applyFont="1" applyFill="1" applyBorder="1" applyAlignment="1" applyProtection="1">
      <alignment horizontal="center" vertical="center" wrapText="1"/>
      <protection locked="0"/>
    </xf>
    <xf numFmtId="9" fontId="18" fillId="3" borderId="34" xfId="2" applyFont="1" applyFill="1" applyBorder="1" applyAlignment="1" applyProtection="1">
      <alignment horizontal="center" vertical="center" wrapText="1"/>
      <protection locked="0"/>
    </xf>
    <xf numFmtId="9" fontId="18" fillId="3" borderId="35" xfId="2" applyFont="1" applyFill="1" applyBorder="1" applyAlignment="1" applyProtection="1">
      <alignment horizontal="center" vertical="center" wrapText="1"/>
      <protection locked="0"/>
    </xf>
    <xf numFmtId="0" fontId="6" fillId="2" borderId="85" xfId="3" applyFont="1" applyFill="1" applyBorder="1" applyAlignment="1" applyProtection="1">
      <alignment horizontal="center" vertical="center" wrapText="1"/>
      <protection locked="0"/>
    </xf>
    <xf numFmtId="0" fontId="9" fillId="3" borderId="61" xfId="0" applyFont="1" applyFill="1" applyBorder="1" applyAlignment="1" applyProtection="1">
      <alignment vertical="top" wrapText="1"/>
      <protection locked="0"/>
    </xf>
    <xf numFmtId="0" fontId="9" fillId="3" borderId="1" xfId="0" applyFont="1" applyFill="1" applyBorder="1" applyAlignment="1" applyProtection="1">
      <alignment vertical="top" wrapText="1"/>
      <protection locked="0"/>
    </xf>
    <xf numFmtId="165" fontId="19" fillId="3" borderId="38" xfId="2" applyNumberFormat="1" applyFont="1" applyFill="1" applyBorder="1" applyAlignment="1" applyProtection="1">
      <alignment horizontal="center" vertical="center" wrapText="1"/>
      <protection locked="0"/>
    </xf>
    <xf numFmtId="165" fontId="19" fillId="3" borderId="40" xfId="2" applyNumberFormat="1" applyFont="1" applyFill="1" applyBorder="1" applyAlignment="1" applyProtection="1">
      <alignment horizontal="center" vertical="center" wrapText="1"/>
      <protection locked="0"/>
    </xf>
    <xf numFmtId="165" fontId="19" fillId="3" borderId="42" xfId="2" applyNumberFormat="1" applyFont="1" applyFill="1" applyBorder="1" applyAlignment="1" applyProtection="1">
      <alignment horizontal="center" vertical="center" wrapText="1"/>
      <protection locked="0"/>
    </xf>
    <xf numFmtId="0" fontId="9" fillId="3" borderId="60" xfId="0" applyFont="1" applyFill="1" applyBorder="1" applyAlignment="1" applyProtection="1">
      <alignment vertical="top" wrapText="1"/>
      <protection locked="0"/>
    </xf>
    <xf numFmtId="0" fontId="9" fillId="3" borderId="32" xfId="0" applyFont="1" applyFill="1" applyBorder="1" applyAlignment="1" applyProtection="1">
      <alignment vertical="top" wrapText="1"/>
      <protection locked="0"/>
    </xf>
    <xf numFmtId="0" fontId="36" fillId="3" borderId="61" xfId="0" applyFont="1" applyFill="1" applyBorder="1" applyAlignment="1" applyProtection="1">
      <alignment horizontal="left" vertical="top" wrapText="1"/>
      <protection locked="0"/>
    </xf>
    <xf numFmtId="0" fontId="36" fillId="3" borderId="1" xfId="0" applyFont="1" applyFill="1" applyBorder="1" applyAlignment="1" applyProtection="1">
      <alignment horizontal="left" vertical="top" wrapText="1"/>
      <protection locked="0"/>
    </xf>
    <xf numFmtId="0" fontId="36" fillId="3" borderId="60" xfId="0" applyFont="1" applyFill="1" applyBorder="1" applyAlignment="1" applyProtection="1">
      <alignment horizontal="left" vertical="top" wrapText="1"/>
      <protection locked="0"/>
    </xf>
    <xf numFmtId="0" fontId="36" fillId="3" borderId="32" xfId="0" applyFont="1" applyFill="1" applyBorder="1" applyAlignment="1" applyProtection="1">
      <alignment horizontal="left" vertical="top" wrapText="1"/>
      <protection locked="0"/>
    </xf>
    <xf numFmtId="0" fontId="14" fillId="3" borderId="66" xfId="0" applyFont="1" applyFill="1" applyBorder="1" applyAlignment="1" applyProtection="1">
      <alignment horizontal="center" vertical="center" wrapText="1"/>
      <protection locked="0"/>
    </xf>
    <xf numFmtId="0" fontId="14" fillId="3" borderId="67" xfId="0" applyFont="1" applyFill="1" applyBorder="1" applyAlignment="1" applyProtection="1">
      <alignment horizontal="center" vertical="center" wrapText="1"/>
      <protection locked="0"/>
    </xf>
    <xf numFmtId="0" fontId="14" fillId="3" borderId="68" xfId="0" applyFont="1" applyFill="1" applyBorder="1" applyAlignment="1" applyProtection="1">
      <alignment horizontal="center" vertical="center" wrapText="1"/>
      <protection locked="0"/>
    </xf>
    <xf numFmtId="0" fontId="14" fillId="3" borderId="44" xfId="0" applyFont="1" applyFill="1" applyBorder="1" applyAlignment="1" applyProtection="1">
      <alignment horizontal="center" vertical="center" wrapText="1"/>
      <protection locked="0"/>
    </xf>
    <xf numFmtId="0" fontId="14" fillId="3" borderId="57" xfId="0" applyFont="1" applyFill="1" applyBorder="1" applyAlignment="1" applyProtection="1">
      <alignment horizontal="center" vertical="center" wrapText="1"/>
      <protection locked="0"/>
    </xf>
    <xf numFmtId="0" fontId="14" fillId="3" borderId="31" xfId="0" applyFont="1" applyFill="1" applyBorder="1" applyAlignment="1" applyProtection="1">
      <alignment horizontal="center" vertical="center" wrapText="1"/>
      <protection locked="0"/>
    </xf>
    <xf numFmtId="0" fontId="14" fillId="3" borderId="64" xfId="0" applyFont="1" applyFill="1" applyBorder="1" applyAlignment="1" applyProtection="1">
      <alignment horizontal="center" vertical="center" wrapText="1"/>
      <protection locked="0"/>
    </xf>
    <xf numFmtId="0" fontId="14" fillId="3" borderId="46" xfId="0" applyFont="1" applyFill="1" applyBorder="1" applyAlignment="1" applyProtection="1">
      <alignment horizontal="center" vertical="center" wrapText="1"/>
      <protection locked="0"/>
    </xf>
    <xf numFmtId="0" fontId="14" fillId="3" borderId="58" xfId="0" applyFont="1" applyFill="1" applyBorder="1" applyAlignment="1" applyProtection="1">
      <alignment horizontal="center" vertical="center" wrapText="1"/>
      <protection locked="0"/>
    </xf>
    <xf numFmtId="9" fontId="18" fillId="3" borderId="85" xfId="0" applyNumberFormat="1" applyFont="1" applyFill="1" applyBorder="1" applyAlignment="1" applyProtection="1">
      <alignment horizontal="center" vertical="center" wrapText="1"/>
      <protection locked="0"/>
    </xf>
    <xf numFmtId="0" fontId="18" fillId="3" borderId="85" xfId="0" applyFont="1" applyFill="1" applyBorder="1" applyAlignment="1" applyProtection="1">
      <alignment horizontal="center" vertical="center" wrapText="1"/>
      <protection locked="0"/>
    </xf>
    <xf numFmtId="14" fontId="18" fillId="3" borderId="85" xfId="0" applyNumberFormat="1" applyFont="1" applyFill="1" applyBorder="1" applyAlignment="1" applyProtection="1">
      <alignment horizontal="center" vertical="center" wrapText="1"/>
      <protection locked="0"/>
    </xf>
    <xf numFmtId="14" fontId="14" fillId="3" borderId="85" xfId="0" applyNumberFormat="1" applyFont="1" applyFill="1" applyBorder="1" applyAlignment="1" applyProtection="1">
      <alignment horizontal="center" vertical="center" wrapText="1"/>
      <protection locked="0"/>
    </xf>
    <xf numFmtId="0" fontId="14" fillId="3" borderId="85" xfId="0" applyFont="1" applyFill="1" applyBorder="1" applyAlignment="1" applyProtection="1">
      <alignment horizontal="center" vertical="center" wrapText="1"/>
      <protection locked="0"/>
    </xf>
    <xf numFmtId="0" fontId="9" fillId="3" borderId="85" xfId="0" applyFont="1" applyFill="1" applyBorder="1" applyAlignment="1" applyProtection="1">
      <alignment horizontal="center" vertical="center" wrapText="1"/>
      <protection locked="0"/>
    </xf>
    <xf numFmtId="9" fontId="18" fillId="3" borderId="85" xfId="2" applyFont="1" applyFill="1" applyBorder="1" applyAlignment="1" applyProtection="1">
      <alignment horizontal="center" vertical="center" wrapText="1"/>
      <protection locked="0"/>
    </xf>
    <xf numFmtId="0" fontId="36" fillId="3" borderId="103" xfId="0" applyFont="1" applyFill="1" applyBorder="1" applyAlignment="1" applyProtection="1">
      <alignment horizontal="left" vertical="top" wrapText="1"/>
      <protection locked="0"/>
    </xf>
    <xf numFmtId="0" fontId="36" fillId="3" borderId="98" xfId="0" applyFont="1" applyFill="1" applyBorder="1" applyAlignment="1" applyProtection="1">
      <alignment horizontal="left" vertical="top" wrapText="1"/>
      <protection locked="0"/>
    </xf>
    <xf numFmtId="0" fontId="36" fillId="3" borderId="48" xfId="0" applyFont="1" applyFill="1" applyBorder="1" applyAlignment="1" applyProtection="1">
      <alignment horizontal="left" vertical="top" wrapText="1"/>
      <protection locked="0"/>
    </xf>
    <xf numFmtId="9" fontId="18" fillId="3" borderId="77" xfId="2" applyFont="1" applyFill="1" applyBorder="1" applyAlignment="1" applyProtection="1">
      <alignment horizontal="center" vertical="center" wrapText="1"/>
      <protection locked="0"/>
    </xf>
    <xf numFmtId="9" fontId="18" fillId="3" borderId="78" xfId="2" applyFont="1" applyFill="1" applyBorder="1" applyAlignment="1" applyProtection="1">
      <alignment horizontal="center" vertical="center" wrapText="1"/>
      <protection locked="0"/>
    </xf>
    <xf numFmtId="9" fontId="18" fillId="3" borderId="79" xfId="2" applyFont="1" applyFill="1" applyBorder="1" applyAlignment="1" applyProtection="1">
      <alignment horizontal="center" vertical="center" wrapText="1"/>
      <protection locked="0"/>
    </xf>
    <xf numFmtId="9" fontId="18" fillId="3" borderId="39" xfId="2" applyFont="1" applyFill="1" applyBorder="1" applyAlignment="1" applyProtection="1">
      <alignment horizontal="center" vertical="center" wrapText="1"/>
      <protection locked="0"/>
    </xf>
    <xf numFmtId="9" fontId="18" fillId="3" borderId="41" xfId="2" applyFont="1" applyFill="1" applyBorder="1" applyAlignment="1" applyProtection="1">
      <alignment horizontal="center" vertical="center" wrapText="1"/>
      <protection locked="0"/>
    </xf>
    <xf numFmtId="9" fontId="18" fillId="3" borderId="43" xfId="2" applyFont="1" applyFill="1" applyBorder="1" applyAlignment="1" applyProtection="1">
      <alignment horizontal="center" vertical="center" wrapText="1"/>
      <protection locked="0"/>
    </xf>
    <xf numFmtId="0" fontId="12" fillId="12" borderId="16" xfId="0" applyFont="1" applyFill="1" applyBorder="1" applyAlignment="1" applyProtection="1">
      <alignment horizontal="center" vertical="center" wrapText="1"/>
      <protection locked="0"/>
    </xf>
    <xf numFmtId="0" fontId="12" fillId="12" borderId="17" xfId="0" applyFont="1" applyFill="1" applyBorder="1" applyAlignment="1" applyProtection="1">
      <alignment horizontal="center" vertical="center" wrapText="1"/>
      <protection locked="0"/>
    </xf>
    <xf numFmtId="0" fontId="12" fillId="12" borderId="14" xfId="0" applyFont="1" applyFill="1" applyBorder="1" applyAlignment="1" applyProtection="1">
      <alignment horizontal="center" vertical="center" wrapText="1"/>
      <protection locked="0"/>
    </xf>
    <xf numFmtId="0" fontId="12" fillId="12" borderId="15" xfId="0" applyFont="1" applyFill="1" applyBorder="1" applyAlignment="1" applyProtection="1">
      <alignment horizontal="center" vertical="center" wrapText="1"/>
      <protection locked="0"/>
    </xf>
    <xf numFmtId="0" fontId="12" fillId="12" borderId="72" xfId="0" applyFont="1" applyFill="1" applyBorder="1" applyAlignment="1" applyProtection="1">
      <alignment horizontal="center" vertical="center" textRotation="90" wrapText="1"/>
      <protection locked="0"/>
    </xf>
    <xf numFmtId="0" fontId="12" fillId="12" borderId="16" xfId="0" applyFont="1" applyFill="1" applyBorder="1" applyAlignment="1" applyProtection="1">
      <alignment horizontal="center" vertical="center" textRotation="90" wrapText="1"/>
      <protection locked="0"/>
    </xf>
    <xf numFmtId="0" fontId="12" fillId="12" borderId="36" xfId="0" applyFont="1" applyFill="1" applyBorder="1" applyAlignment="1" applyProtection="1">
      <alignment horizontal="center" vertical="center" textRotation="90" wrapText="1"/>
      <protection locked="0"/>
    </xf>
    <xf numFmtId="0" fontId="16" fillId="16" borderId="44" xfId="0" applyFont="1" applyFill="1" applyBorder="1" applyAlignment="1" applyProtection="1">
      <alignment horizontal="center" vertical="center" wrapText="1"/>
      <protection locked="0"/>
    </xf>
    <xf numFmtId="0" fontId="16" fillId="16" borderId="45" xfId="0" applyFont="1" applyFill="1" applyBorder="1" applyAlignment="1" applyProtection="1">
      <alignment horizontal="center" vertical="center" wrapText="1"/>
      <protection locked="0"/>
    </xf>
    <xf numFmtId="0" fontId="16" fillId="16" borderId="57" xfId="0" applyFont="1" applyFill="1" applyBorder="1" applyAlignment="1" applyProtection="1">
      <alignment horizontal="center" vertical="center" wrapText="1"/>
      <protection locked="0"/>
    </xf>
    <xf numFmtId="0" fontId="16" fillId="16" borderId="46" xfId="0" applyFont="1" applyFill="1" applyBorder="1" applyAlignment="1" applyProtection="1">
      <alignment horizontal="center" vertical="center" wrapText="1"/>
      <protection locked="0"/>
    </xf>
    <xf numFmtId="0" fontId="16" fillId="16" borderId="47" xfId="0" applyFont="1" applyFill="1" applyBorder="1" applyAlignment="1" applyProtection="1">
      <alignment horizontal="center" vertical="center" wrapText="1"/>
      <protection locked="0"/>
    </xf>
    <xf numFmtId="0" fontId="16" fillId="16" borderId="58" xfId="0" applyFont="1" applyFill="1" applyBorder="1" applyAlignment="1" applyProtection="1">
      <alignment horizontal="center" vertical="center" wrapText="1"/>
      <protection locked="0"/>
    </xf>
    <xf numFmtId="0" fontId="12" fillId="15" borderId="44" xfId="0" applyFont="1" applyFill="1" applyBorder="1" applyAlignment="1" applyProtection="1">
      <alignment horizontal="center" vertical="center" wrapText="1"/>
      <protection locked="0"/>
    </xf>
    <xf numFmtId="0" fontId="12" fillId="15" borderId="45" xfId="0" applyFont="1" applyFill="1" applyBorder="1" applyAlignment="1" applyProtection="1">
      <alignment horizontal="center" vertical="center" wrapText="1"/>
      <protection locked="0"/>
    </xf>
    <xf numFmtId="0" fontId="12" fillId="15" borderId="74" xfId="0" applyFont="1" applyFill="1" applyBorder="1" applyAlignment="1" applyProtection="1">
      <alignment horizontal="center" vertical="center" wrapText="1"/>
      <protection locked="0"/>
    </xf>
    <xf numFmtId="0" fontId="12" fillId="15" borderId="31" xfId="0" applyFont="1" applyFill="1" applyBorder="1" applyAlignment="1" applyProtection="1">
      <alignment horizontal="center" vertical="center" wrapText="1"/>
      <protection locked="0"/>
    </xf>
    <xf numFmtId="0" fontId="12" fillId="15" borderId="0" xfId="0" applyFont="1" applyFill="1" applyAlignment="1" applyProtection="1">
      <alignment horizontal="center" vertical="center" wrapText="1"/>
      <protection locked="0"/>
    </xf>
    <xf numFmtId="0" fontId="12" fillId="15" borderId="59" xfId="0" applyFont="1" applyFill="1" applyBorder="1" applyAlignment="1" applyProtection="1">
      <alignment horizontal="center" vertical="center" wrapText="1"/>
      <protection locked="0"/>
    </xf>
    <xf numFmtId="0" fontId="12" fillId="15" borderId="73" xfId="0" applyFont="1" applyFill="1" applyBorder="1" applyAlignment="1" applyProtection="1">
      <alignment horizontal="center" vertical="center" wrapText="1"/>
      <protection locked="0"/>
    </xf>
    <xf numFmtId="0" fontId="12" fillId="15" borderId="65" xfId="0" applyFont="1" applyFill="1" applyBorder="1" applyAlignment="1" applyProtection="1">
      <alignment horizontal="center" vertical="center" wrapText="1"/>
      <protection locked="0"/>
    </xf>
    <xf numFmtId="0" fontId="12" fillId="15" borderId="66" xfId="0" applyFont="1" applyFill="1" applyBorder="1" applyAlignment="1" applyProtection="1">
      <alignment horizontal="center" vertical="center" wrapText="1"/>
      <protection locked="0"/>
    </xf>
    <xf numFmtId="0" fontId="12" fillId="15" borderId="67" xfId="0" applyFont="1" applyFill="1" applyBorder="1" applyAlignment="1" applyProtection="1">
      <alignment horizontal="center" vertical="center" wrapText="1"/>
      <protection locked="0"/>
    </xf>
    <xf numFmtId="0" fontId="9" fillId="3" borderId="97" xfId="0" applyFont="1" applyFill="1" applyBorder="1" applyAlignment="1" applyProtection="1">
      <alignment horizontal="left" vertical="top" wrapText="1"/>
      <protection locked="0"/>
    </xf>
    <xf numFmtId="0" fontId="9" fillId="3" borderId="98" xfId="0" applyFont="1" applyFill="1" applyBorder="1" applyAlignment="1" applyProtection="1">
      <alignment horizontal="left" vertical="top" wrapText="1"/>
      <protection locked="0"/>
    </xf>
    <xf numFmtId="0" fontId="9" fillId="3" borderId="48" xfId="0" applyFont="1" applyFill="1" applyBorder="1" applyAlignment="1" applyProtection="1">
      <alignment horizontal="left" vertical="top" wrapText="1"/>
      <protection locked="0"/>
    </xf>
    <xf numFmtId="0" fontId="37" fillId="3" borderId="1" xfId="0" applyFont="1" applyFill="1" applyBorder="1" applyAlignment="1" applyProtection="1">
      <alignment horizontal="left" vertical="top" wrapText="1"/>
      <protection locked="0"/>
    </xf>
    <xf numFmtId="0" fontId="23" fillId="13" borderId="60" xfId="0" applyFont="1" applyFill="1" applyBorder="1" applyAlignment="1" applyProtection="1">
      <alignment horizontal="center" vertical="center" wrapText="1"/>
      <protection locked="0"/>
    </xf>
    <xf numFmtId="0" fontId="23" fillId="13" borderId="32" xfId="0" applyFont="1" applyFill="1" applyBorder="1" applyAlignment="1" applyProtection="1">
      <alignment horizontal="center" vertical="center" wrapText="1"/>
      <protection locked="0"/>
    </xf>
    <xf numFmtId="0" fontId="23" fillId="13" borderId="61" xfId="0" applyFont="1" applyFill="1" applyBorder="1" applyAlignment="1" applyProtection="1">
      <alignment horizontal="center" vertical="center" wrapText="1"/>
      <protection locked="0"/>
    </xf>
    <xf numFmtId="0" fontId="23" fillId="13" borderId="1" xfId="0" applyFont="1" applyFill="1" applyBorder="1" applyAlignment="1" applyProtection="1">
      <alignment horizontal="center" vertical="center" wrapText="1"/>
      <protection locked="0"/>
    </xf>
    <xf numFmtId="0" fontId="12" fillId="12" borderId="66" xfId="0" applyFont="1" applyFill="1" applyBorder="1" applyAlignment="1" applyProtection="1">
      <alignment horizontal="center" vertical="center" wrapText="1"/>
      <protection locked="0"/>
    </xf>
    <xf numFmtId="0" fontId="12" fillId="12" borderId="67" xfId="0" applyFont="1" applyFill="1" applyBorder="1" applyAlignment="1" applyProtection="1">
      <alignment horizontal="center" vertical="center" wrapText="1"/>
      <protection locked="0"/>
    </xf>
    <xf numFmtId="0" fontId="12" fillId="12" borderId="68" xfId="0" applyFont="1" applyFill="1" applyBorder="1" applyAlignment="1" applyProtection="1">
      <alignment horizontal="center" vertical="center" wrapText="1"/>
      <protection locked="0"/>
    </xf>
    <xf numFmtId="0" fontId="12" fillId="12" borderId="44" xfId="0" applyFont="1" applyFill="1" applyBorder="1" applyAlignment="1" applyProtection="1">
      <alignment horizontal="center" vertical="center" wrapText="1"/>
      <protection locked="0"/>
    </xf>
    <xf numFmtId="0" fontId="12" fillId="12" borderId="57" xfId="0" applyFont="1" applyFill="1" applyBorder="1" applyAlignment="1" applyProtection="1">
      <alignment horizontal="center" vertical="center" wrapText="1"/>
      <protection locked="0"/>
    </xf>
    <xf numFmtId="0" fontId="12" fillId="12" borderId="31" xfId="0" applyFont="1" applyFill="1" applyBorder="1" applyAlignment="1" applyProtection="1">
      <alignment horizontal="center" vertical="center" wrapText="1"/>
      <protection locked="0"/>
    </xf>
    <xf numFmtId="0" fontId="12" fillId="12" borderId="64" xfId="0" applyFont="1" applyFill="1" applyBorder="1" applyAlignment="1" applyProtection="1">
      <alignment horizontal="center" vertical="center" wrapText="1"/>
      <protection locked="0"/>
    </xf>
    <xf numFmtId="0" fontId="12" fillId="12" borderId="46" xfId="0" applyFont="1" applyFill="1" applyBorder="1" applyAlignment="1" applyProtection="1">
      <alignment horizontal="center" vertical="center" wrapText="1"/>
      <protection locked="0"/>
    </xf>
    <xf numFmtId="0" fontId="12" fillId="12" borderId="58"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27" fillId="9" borderId="83" xfId="0" applyFont="1" applyFill="1" applyBorder="1" applyAlignment="1" applyProtection="1">
      <alignment horizontal="center" vertical="center" wrapText="1"/>
      <protection locked="0"/>
    </xf>
    <xf numFmtId="0" fontId="27" fillId="9" borderId="65" xfId="0" applyFont="1" applyFill="1" applyBorder="1" applyAlignment="1" applyProtection="1">
      <alignment horizontal="center" vertical="center" wrapText="1"/>
      <protection locked="0"/>
    </xf>
    <xf numFmtId="0" fontId="27" fillId="9" borderId="84" xfId="0" applyFont="1" applyFill="1" applyBorder="1" applyAlignment="1" applyProtection="1">
      <alignment horizontal="center" vertical="center" wrapText="1"/>
      <protection locked="0"/>
    </xf>
    <xf numFmtId="0" fontId="12" fillId="11" borderId="11" xfId="3" applyFont="1" applyFill="1" applyBorder="1" applyAlignment="1" applyProtection="1">
      <alignment horizontal="center" vertical="center" wrapText="1"/>
      <protection locked="0"/>
    </xf>
    <xf numFmtId="0" fontId="12" fillId="11" borderId="12" xfId="3" applyFont="1" applyFill="1" applyBorder="1" applyAlignment="1" applyProtection="1">
      <alignment horizontal="center" vertical="center" wrapText="1"/>
      <protection locked="0"/>
    </xf>
    <xf numFmtId="0" fontId="12" fillId="12" borderId="28" xfId="0" applyFont="1" applyFill="1" applyBorder="1" applyAlignment="1" applyProtection="1">
      <alignment horizontal="center" vertical="center" wrapText="1"/>
      <protection locked="0"/>
    </xf>
    <xf numFmtId="0" fontId="12" fillId="12" borderId="29" xfId="0" applyFont="1" applyFill="1" applyBorder="1" applyAlignment="1" applyProtection="1">
      <alignment horizontal="center" vertical="center" wrapText="1"/>
      <protection locked="0"/>
    </xf>
    <xf numFmtId="0" fontId="12" fillId="12" borderId="30" xfId="0" applyFont="1" applyFill="1" applyBorder="1" applyAlignment="1" applyProtection="1">
      <alignment horizontal="center" vertical="center" wrapText="1"/>
      <protection locked="0"/>
    </xf>
    <xf numFmtId="0" fontId="16" fillId="16" borderId="23" xfId="0" applyFont="1" applyFill="1" applyBorder="1" applyAlignment="1" applyProtection="1">
      <alignment horizontal="center" vertical="center" wrapText="1"/>
      <protection locked="0"/>
    </xf>
    <xf numFmtId="0" fontId="16" fillId="16" borderId="24" xfId="0" applyFont="1" applyFill="1" applyBorder="1" applyAlignment="1" applyProtection="1">
      <alignment horizontal="center" vertical="center" wrapText="1"/>
      <protection locked="0"/>
    </xf>
    <xf numFmtId="0" fontId="16" fillId="16" borderId="25" xfId="0" applyFont="1" applyFill="1" applyBorder="1" applyAlignment="1" applyProtection="1">
      <alignment horizontal="center" vertical="center" wrapText="1"/>
      <protection locked="0"/>
    </xf>
    <xf numFmtId="0" fontId="16" fillId="16" borderId="0" xfId="0" applyFont="1" applyFill="1" applyAlignment="1" applyProtection="1">
      <alignment horizontal="center" vertical="center" wrapText="1"/>
      <protection locked="0"/>
    </xf>
    <xf numFmtId="0" fontId="16" fillId="16" borderId="26" xfId="0" applyFont="1" applyFill="1" applyBorder="1" applyAlignment="1" applyProtection="1">
      <alignment horizontal="center" vertical="center" wrapText="1"/>
      <protection locked="0"/>
    </xf>
    <xf numFmtId="0" fontId="12" fillId="15" borderId="52" xfId="0" applyFont="1" applyFill="1" applyBorder="1" applyAlignment="1" applyProtection="1">
      <alignment horizontal="center" vertical="center" wrapText="1"/>
      <protection locked="0"/>
    </xf>
    <xf numFmtId="0" fontId="12" fillId="15" borderId="22" xfId="0" applyFont="1" applyFill="1" applyBorder="1" applyAlignment="1" applyProtection="1">
      <alignment horizontal="center" vertical="center" wrapText="1"/>
      <protection locked="0"/>
    </xf>
    <xf numFmtId="0" fontId="12" fillId="15" borderId="54" xfId="0" applyFont="1" applyFill="1" applyBorder="1" applyAlignment="1" applyProtection="1">
      <alignment horizontal="center" vertical="center" wrapText="1"/>
      <protection locked="0"/>
    </xf>
    <xf numFmtId="0" fontId="12" fillId="15" borderId="24" xfId="0" applyFont="1" applyFill="1" applyBorder="1" applyAlignment="1" applyProtection="1">
      <alignment horizontal="center" vertical="center" wrapText="1"/>
      <protection locked="0"/>
    </xf>
    <xf numFmtId="0" fontId="12" fillId="15" borderId="55" xfId="0" applyFont="1" applyFill="1" applyBorder="1" applyAlignment="1" applyProtection="1">
      <alignment horizontal="center" vertical="center" wrapText="1"/>
      <protection locked="0"/>
    </xf>
    <xf numFmtId="0" fontId="12" fillId="15" borderId="27" xfId="0" applyFont="1" applyFill="1" applyBorder="1" applyAlignment="1" applyProtection="1">
      <alignment horizontal="center" vertical="center" wrapText="1"/>
      <protection locked="0"/>
    </xf>
    <xf numFmtId="0" fontId="12" fillId="15" borderId="53" xfId="0" applyFont="1" applyFill="1" applyBorder="1" applyAlignment="1" applyProtection="1">
      <alignment horizontal="center" vertical="center" wrapText="1"/>
      <protection locked="0"/>
    </xf>
    <xf numFmtId="0" fontId="12" fillId="12" borderId="21" xfId="0" applyFont="1" applyFill="1" applyBorder="1" applyAlignment="1" applyProtection="1">
      <alignment horizontal="center" vertical="center" textRotation="90" wrapText="1"/>
      <protection locked="0"/>
    </xf>
    <xf numFmtId="0" fontId="12" fillId="12" borderId="37" xfId="0" applyFont="1" applyFill="1" applyBorder="1" applyAlignment="1" applyProtection="1">
      <alignment horizontal="center" vertical="center" textRotation="90" wrapText="1"/>
      <protection locked="0"/>
    </xf>
    <xf numFmtId="0" fontId="12" fillId="12" borderId="36" xfId="0" applyFont="1" applyFill="1" applyBorder="1" applyAlignment="1" applyProtection="1">
      <alignment horizontal="center" vertical="center" wrapText="1"/>
      <protection locked="0"/>
    </xf>
    <xf numFmtId="0" fontId="16" fillId="12" borderId="28" xfId="0" applyFont="1" applyFill="1" applyBorder="1" applyAlignment="1" applyProtection="1">
      <alignment horizontal="center" vertical="center"/>
      <protection locked="0"/>
    </xf>
    <xf numFmtId="0" fontId="16" fillId="12" borderId="29" xfId="0" applyFont="1" applyFill="1" applyBorder="1" applyAlignment="1" applyProtection="1">
      <alignment horizontal="center" vertical="center"/>
      <protection locked="0"/>
    </xf>
    <xf numFmtId="0" fontId="16" fillId="12" borderId="30" xfId="0" applyFont="1" applyFill="1" applyBorder="1" applyAlignment="1" applyProtection="1">
      <alignment horizontal="center" vertical="center"/>
      <protection locked="0"/>
    </xf>
    <xf numFmtId="165" fontId="18" fillId="3" borderId="33" xfId="2" applyNumberFormat="1" applyFont="1" applyFill="1" applyBorder="1" applyAlignment="1" applyProtection="1">
      <alignment horizontal="center" vertical="center" wrapText="1"/>
      <protection locked="0"/>
    </xf>
    <xf numFmtId="165" fontId="18" fillId="3" borderId="34" xfId="2" applyNumberFormat="1" applyFont="1" applyFill="1" applyBorder="1" applyAlignment="1" applyProtection="1">
      <alignment horizontal="center" vertical="center" wrapText="1"/>
      <protection locked="0"/>
    </xf>
    <xf numFmtId="165" fontId="18" fillId="3" borderId="35" xfId="2" applyNumberFormat="1" applyFont="1" applyFill="1" applyBorder="1" applyAlignment="1" applyProtection="1">
      <alignment horizontal="center" vertical="center" wrapText="1"/>
      <protection locked="0"/>
    </xf>
    <xf numFmtId="165" fontId="14" fillId="3" borderId="41" xfId="0" applyNumberFormat="1" applyFont="1" applyFill="1" applyBorder="1" applyAlignment="1" applyProtection="1">
      <alignment horizontal="center" vertical="center" wrapText="1"/>
      <protection locked="0"/>
    </xf>
    <xf numFmtId="165" fontId="14" fillId="3" borderId="43" xfId="0" applyNumberFormat="1" applyFont="1" applyFill="1" applyBorder="1" applyAlignment="1" applyProtection="1">
      <alignment horizontal="center" vertical="center" wrapText="1"/>
      <protection locked="0"/>
    </xf>
    <xf numFmtId="14" fontId="18" fillId="3" borderId="34" xfId="0" applyNumberFormat="1" applyFont="1" applyFill="1" applyBorder="1" applyAlignment="1" applyProtection="1">
      <alignment horizontal="center" vertical="center" wrapText="1"/>
      <protection locked="0"/>
    </xf>
    <xf numFmtId="14" fontId="18" fillId="3" borderId="35" xfId="0" applyNumberFormat="1" applyFont="1" applyFill="1" applyBorder="1" applyAlignment="1" applyProtection="1">
      <alignment horizontal="center" vertical="center" wrapText="1"/>
      <protection locked="0"/>
    </xf>
    <xf numFmtId="0" fontId="9" fillId="3" borderId="40" xfId="0" applyFont="1" applyFill="1" applyBorder="1" applyAlignment="1" applyProtection="1">
      <alignment horizontal="center" vertical="center" wrapText="1"/>
      <protection locked="0"/>
    </xf>
    <xf numFmtId="0" fontId="9" fillId="3" borderId="42" xfId="0" applyFont="1" applyFill="1" applyBorder="1" applyAlignment="1" applyProtection="1">
      <alignment horizontal="center" vertical="center" wrapText="1"/>
      <protection locked="0"/>
    </xf>
    <xf numFmtId="165" fontId="14" fillId="3" borderId="39" xfId="0" applyNumberFormat="1" applyFont="1" applyFill="1" applyBorder="1" applyAlignment="1" applyProtection="1">
      <alignment horizontal="center" vertical="center" wrapText="1"/>
      <protection locked="0"/>
    </xf>
    <xf numFmtId="14" fontId="18" fillId="3" borderId="33" xfId="0" applyNumberFormat="1" applyFont="1" applyFill="1" applyBorder="1" applyAlignment="1" applyProtection="1">
      <alignment horizontal="center" vertical="center" wrapText="1"/>
      <protection locked="0"/>
    </xf>
    <xf numFmtId="0" fontId="9" fillId="3" borderId="38" xfId="0" applyFont="1" applyFill="1" applyBorder="1" applyAlignment="1" applyProtection="1">
      <alignment horizontal="center" vertical="center" wrapText="1"/>
      <protection locked="0"/>
    </xf>
    <xf numFmtId="0" fontId="12" fillId="12" borderId="0" xfId="0" applyFont="1" applyFill="1" applyAlignment="1" applyProtection="1">
      <alignment horizontal="center" vertical="center" wrapText="1"/>
      <protection locked="0"/>
    </xf>
    <xf numFmtId="165" fontId="19" fillId="3" borderId="33" xfId="2" applyNumberFormat="1" applyFont="1" applyFill="1" applyBorder="1" applyAlignment="1" applyProtection="1">
      <alignment horizontal="center" vertical="center" wrapText="1"/>
      <protection locked="0"/>
    </xf>
    <xf numFmtId="165" fontId="19" fillId="3" borderId="34" xfId="2" applyNumberFormat="1" applyFont="1" applyFill="1" applyBorder="1" applyAlignment="1" applyProtection="1">
      <alignment horizontal="center" vertical="center" wrapText="1"/>
      <protection locked="0"/>
    </xf>
    <xf numFmtId="165" fontId="19" fillId="3" borderId="35" xfId="2" applyNumberFormat="1" applyFont="1" applyFill="1" applyBorder="1" applyAlignment="1" applyProtection="1">
      <alignment horizontal="center" vertical="center" wrapText="1"/>
      <protection locked="0"/>
    </xf>
    <xf numFmtId="0" fontId="27" fillId="9" borderId="81" xfId="0" applyFont="1" applyFill="1" applyBorder="1" applyAlignment="1" applyProtection="1">
      <alignment horizontal="center" vertical="center" wrapText="1"/>
      <protection locked="0"/>
    </xf>
    <xf numFmtId="0" fontId="27" fillId="9" borderId="80" xfId="0" applyFont="1" applyFill="1" applyBorder="1" applyAlignment="1" applyProtection="1">
      <alignment horizontal="center" vertical="center" wrapText="1"/>
      <protection locked="0"/>
    </xf>
    <xf numFmtId="0" fontId="27" fillId="9" borderId="82" xfId="0" applyFont="1" applyFill="1" applyBorder="1" applyAlignment="1" applyProtection="1">
      <alignment horizontal="center" vertical="center" wrapText="1"/>
      <protection locked="0"/>
    </xf>
    <xf numFmtId="0" fontId="27" fillId="9" borderId="27" xfId="0" applyFont="1" applyFill="1" applyBorder="1" applyAlignment="1" applyProtection="1">
      <alignment horizontal="center" vertical="center" wrapText="1"/>
      <protection locked="0"/>
    </xf>
    <xf numFmtId="0" fontId="12" fillId="12" borderId="1" xfId="0" applyFont="1" applyFill="1" applyBorder="1" applyAlignment="1" applyProtection="1">
      <alignment horizontal="center" vertical="center" wrapText="1"/>
      <protection locked="0"/>
    </xf>
    <xf numFmtId="0" fontId="12" fillId="12" borderId="71" xfId="0" applyFont="1" applyFill="1" applyBorder="1" applyAlignment="1" applyProtection="1">
      <alignment horizontal="center" vertical="center" wrapText="1"/>
      <protection locked="0"/>
    </xf>
    <xf numFmtId="0" fontId="15" fillId="10" borderId="0" xfId="0" applyFont="1" applyFill="1" applyAlignment="1" applyProtection="1">
      <alignment horizontal="center" vertical="center" wrapText="1"/>
      <protection locked="0"/>
    </xf>
    <xf numFmtId="0" fontId="12" fillId="12" borderId="21" xfId="0" applyFont="1" applyFill="1" applyBorder="1" applyAlignment="1" applyProtection="1">
      <alignment horizontal="center" vertical="center" wrapText="1"/>
      <protection locked="0"/>
    </xf>
    <xf numFmtId="0" fontId="12" fillId="12" borderId="37" xfId="0" applyFont="1" applyFill="1" applyBorder="1" applyAlignment="1" applyProtection="1">
      <alignment horizontal="center" vertical="center" wrapText="1"/>
      <protection locked="0"/>
    </xf>
    <xf numFmtId="9" fontId="11" fillId="3" borderId="28" xfId="2" applyFont="1" applyFill="1" applyBorder="1" applyAlignment="1" applyProtection="1">
      <alignment horizontal="center" vertical="center" wrapText="1"/>
      <protection locked="0"/>
    </xf>
    <xf numFmtId="9" fontId="11" fillId="3" borderId="29" xfId="2" applyFont="1" applyFill="1" applyBorder="1" applyAlignment="1" applyProtection="1">
      <alignment horizontal="center" vertical="center" wrapText="1"/>
      <protection locked="0"/>
    </xf>
    <xf numFmtId="9" fontId="11" fillId="3" borderId="30" xfId="2" applyFont="1" applyFill="1" applyBorder="1" applyAlignment="1" applyProtection="1">
      <alignment horizontal="center" vertical="center" wrapText="1"/>
      <protection locked="0"/>
    </xf>
    <xf numFmtId="0" fontId="12" fillId="15" borderId="68" xfId="0" applyFont="1" applyFill="1" applyBorder="1" applyAlignment="1" applyProtection="1">
      <alignment horizontal="center" vertical="center" wrapText="1"/>
      <protection locked="0"/>
    </xf>
    <xf numFmtId="0" fontId="12" fillId="12" borderId="70" xfId="0" applyFont="1" applyFill="1" applyBorder="1" applyAlignment="1" applyProtection="1">
      <alignment horizontal="center" vertical="center" wrapText="1"/>
      <protection locked="0"/>
    </xf>
    <xf numFmtId="0" fontId="14" fillId="3" borderId="31" xfId="0" applyFont="1" applyFill="1" applyBorder="1" applyAlignment="1" applyProtection="1">
      <alignment horizontal="left" vertical="center" wrapText="1"/>
      <protection locked="0"/>
    </xf>
    <xf numFmtId="0" fontId="14" fillId="3" borderId="46" xfId="0" applyFont="1" applyFill="1" applyBorder="1" applyAlignment="1" applyProtection="1">
      <alignment horizontal="left" vertical="center" wrapText="1"/>
      <protection locked="0"/>
    </xf>
    <xf numFmtId="0" fontId="18" fillId="3" borderId="44" xfId="0" applyFont="1" applyFill="1" applyBorder="1" applyAlignment="1" applyProtection="1">
      <alignment horizontal="left" vertical="center" wrapText="1"/>
      <protection locked="0"/>
    </xf>
    <xf numFmtId="0" fontId="18" fillId="3" borderId="31" xfId="0" applyFont="1" applyFill="1" applyBorder="1" applyAlignment="1" applyProtection="1">
      <alignment horizontal="left" vertical="center" wrapText="1"/>
      <protection locked="0"/>
    </xf>
    <xf numFmtId="0" fontId="18" fillId="3" borderId="46" xfId="0" applyFont="1" applyFill="1" applyBorder="1" applyAlignment="1" applyProtection="1">
      <alignment horizontal="left" vertical="center" wrapText="1"/>
      <protection locked="0"/>
    </xf>
    <xf numFmtId="0" fontId="18" fillId="3" borderId="66" xfId="0" applyFont="1" applyFill="1" applyBorder="1" applyAlignment="1" applyProtection="1">
      <alignment horizontal="left" vertical="center" wrapText="1"/>
      <protection locked="0"/>
    </xf>
    <xf numFmtId="0" fontId="18" fillId="3" borderId="67" xfId="0" applyFont="1" applyFill="1" applyBorder="1" applyAlignment="1" applyProtection="1">
      <alignment horizontal="left" vertical="center" wrapText="1"/>
      <protection locked="0"/>
    </xf>
    <xf numFmtId="0" fontId="18" fillId="3" borderId="68" xfId="0" applyFont="1" applyFill="1" applyBorder="1" applyAlignment="1" applyProtection="1">
      <alignment horizontal="left" vertical="center" wrapText="1"/>
      <protection locked="0"/>
    </xf>
    <xf numFmtId="0" fontId="12" fillId="3" borderId="66" xfId="0" applyFont="1" applyFill="1" applyBorder="1" applyAlignment="1" applyProtection="1">
      <alignment horizontal="center" vertical="center" wrapText="1"/>
      <protection locked="0"/>
    </xf>
    <xf numFmtId="0" fontId="12" fillId="3" borderId="67" xfId="0" applyFont="1" applyFill="1" applyBorder="1" applyAlignment="1" applyProtection="1">
      <alignment horizontal="center" vertical="center" wrapText="1"/>
      <protection locked="0"/>
    </xf>
    <xf numFmtId="0" fontId="12" fillId="3" borderId="68" xfId="0" applyFont="1" applyFill="1" applyBorder="1" applyAlignment="1" applyProtection="1">
      <alignment horizontal="center" vertical="center" wrapText="1"/>
      <protection locked="0"/>
    </xf>
    <xf numFmtId="9" fontId="14" fillId="3" borderId="66" xfId="0" applyNumberFormat="1" applyFont="1" applyFill="1" applyBorder="1" applyAlignment="1" applyProtection="1">
      <alignment horizontal="center" vertical="center" wrapText="1"/>
      <protection locked="0"/>
    </xf>
    <xf numFmtId="164" fontId="12" fillId="12" borderId="8" xfId="1" applyFont="1" applyFill="1" applyBorder="1" applyAlignment="1" applyProtection="1">
      <alignment horizontal="center" vertical="center" wrapText="1"/>
      <protection locked="0"/>
    </xf>
    <xf numFmtId="164" fontId="12" fillId="12" borderId="9" xfId="1" applyFont="1" applyFill="1" applyBorder="1" applyAlignment="1" applyProtection="1">
      <alignment horizontal="center" vertical="center" wrapText="1"/>
      <protection locked="0"/>
    </xf>
    <xf numFmtId="9" fontId="12" fillId="12" borderId="9" xfId="1" applyNumberFormat="1" applyFont="1" applyFill="1" applyBorder="1" applyAlignment="1" applyProtection="1">
      <alignment horizontal="center" vertical="center" wrapText="1"/>
      <protection locked="0"/>
    </xf>
    <xf numFmtId="9" fontId="12" fillId="12" borderId="10" xfId="1" applyNumberFormat="1" applyFont="1" applyFill="1" applyBorder="1" applyAlignment="1" applyProtection="1">
      <alignment horizontal="center" vertical="center" wrapText="1"/>
      <protection locked="0"/>
    </xf>
    <xf numFmtId="0" fontId="6" fillId="2" borderId="18" xfId="3" applyFont="1" applyFill="1" applyBorder="1" applyAlignment="1" applyProtection="1">
      <alignment horizontal="center" vertical="center" wrapText="1"/>
      <protection locked="0"/>
    </xf>
    <xf numFmtId="0" fontId="16" fillId="2" borderId="0" xfId="3" applyFont="1" applyFill="1" applyAlignment="1" applyProtection="1">
      <alignment horizontal="left" vertical="center" wrapText="1"/>
      <protection locked="0"/>
    </xf>
    <xf numFmtId="0" fontId="16" fillId="11" borderId="85" xfId="3" applyFont="1" applyFill="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3" fillId="0" borderId="69"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51" xfId="0" applyFont="1" applyBorder="1" applyAlignment="1" applyProtection="1">
      <alignment horizontal="center" vertical="center"/>
      <protection locked="0"/>
    </xf>
    <xf numFmtId="9" fontId="14" fillId="3" borderId="31" xfId="0" applyNumberFormat="1" applyFont="1" applyFill="1" applyBorder="1" applyAlignment="1" applyProtection="1">
      <alignment horizontal="center" vertical="center" wrapText="1"/>
      <protection locked="0"/>
    </xf>
    <xf numFmtId="9" fontId="14" fillId="3" borderId="44" xfId="0" applyNumberFormat="1" applyFont="1" applyFill="1" applyBorder="1" applyAlignment="1" applyProtection="1">
      <alignment horizontal="center" vertical="center" wrapText="1"/>
      <protection locked="0"/>
    </xf>
    <xf numFmtId="9" fontId="18" fillId="3" borderId="44" xfId="0" applyNumberFormat="1" applyFont="1" applyFill="1" applyBorder="1" applyAlignment="1" applyProtection="1">
      <alignment horizontal="center" vertical="center" wrapText="1"/>
      <protection locked="0"/>
    </xf>
    <xf numFmtId="0" fontId="18" fillId="3" borderId="31" xfId="0" applyFont="1" applyFill="1" applyBorder="1" applyAlignment="1" applyProtection="1">
      <alignment horizontal="center" vertical="center" wrapText="1"/>
      <protection locked="0"/>
    </xf>
    <xf numFmtId="0" fontId="18" fillId="3" borderId="46" xfId="0" applyFont="1" applyFill="1" applyBorder="1" applyAlignment="1" applyProtection="1">
      <alignment horizontal="center" vertical="center" wrapText="1"/>
      <protection locked="0"/>
    </xf>
    <xf numFmtId="9" fontId="18" fillId="3" borderId="77" xfId="0" applyNumberFormat="1" applyFont="1" applyFill="1" applyBorder="1" applyAlignment="1" applyProtection="1">
      <alignment horizontal="center" vertical="center" wrapText="1"/>
      <protection locked="0"/>
    </xf>
    <xf numFmtId="9" fontId="18" fillId="3" borderId="78" xfId="0" applyNumberFormat="1" applyFont="1" applyFill="1" applyBorder="1" applyAlignment="1" applyProtection="1">
      <alignment horizontal="center" vertical="center" wrapText="1"/>
      <protection locked="0"/>
    </xf>
    <xf numFmtId="9" fontId="18" fillId="3" borderId="79" xfId="0" applyNumberFormat="1" applyFont="1" applyFill="1" applyBorder="1" applyAlignment="1" applyProtection="1">
      <alignment horizontal="center" vertical="center" wrapText="1"/>
      <protection locked="0"/>
    </xf>
    <xf numFmtId="14" fontId="18" fillId="3" borderId="49" xfId="0" applyNumberFormat="1" applyFont="1" applyFill="1" applyBorder="1" applyAlignment="1" applyProtection="1">
      <alignment horizontal="center" vertical="center" wrapText="1"/>
      <protection locked="0"/>
    </xf>
    <xf numFmtId="14" fontId="18" fillId="3" borderId="50" xfId="0" applyNumberFormat="1" applyFont="1" applyFill="1" applyBorder="1" applyAlignment="1" applyProtection="1">
      <alignment horizontal="center" vertical="center" wrapText="1"/>
      <protection locked="0"/>
    </xf>
    <xf numFmtId="14" fontId="18" fillId="3" borderId="56" xfId="0" applyNumberFormat="1" applyFont="1" applyFill="1" applyBorder="1" applyAlignment="1" applyProtection="1">
      <alignment horizontal="center" vertical="center" wrapText="1"/>
      <protection locked="0"/>
    </xf>
    <xf numFmtId="0" fontId="12" fillId="15" borderId="75" xfId="0" applyFont="1" applyFill="1" applyBorder="1" applyAlignment="1" applyProtection="1">
      <alignment horizontal="center" vertical="center" wrapText="1"/>
      <protection locked="0"/>
    </xf>
    <xf numFmtId="0" fontId="12" fillId="15" borderId="76" xfId="0" applyFont="1" applyFill="1" applyBorder="1" applyAlignment="1" applyProtection="1">
      <alignment horizontal="center" vertical="center" wrapText="1"/>
      <protection locked="0"/>
    </xf>
    <xf numFmtId="9" fontId="14" fillId="3" borderId="85" xfId="0" applyNumberFormat="1" applyFont="1" applyFill="1" applyBorder="1" applyAlignment="1" applyProtection="1">
      <alignment horizontal="center" vertical="center" wrapText="1"/>
      <protection locked="0"/>
    </xf>
    <xf numFmtId="14" fontId="14" fillId="3" borderId="66" xfId="0" applyNumberFormat="1" applyFont="1" applyFill="1" applyBorder="1" applyAlignment="1" applyProtection="1">
      <alignment horizontal="center" vertical="center" wrapText="1"/>
      <protection locked="0"/>
    </xf>
    <xf numFmtId="0" fontId="20" fillId="10" borderId="0" xfId="0" applyFont="1" applyFill="1" applyAlignment="1" applyProtection="1">
      <alignment horizontal="center" vertical="center" wrapText="1"/>
      <protection locked="0"/>
    </xf>
    <xf numFmtId="0" fontId="30" fillId="18" borderId="86" xfId="4" applyFont="1" applyFill="1" applyBorder="1" applyAlignment="1">
      <alignment horizontal="center" vertical="center" wrapText="1"/>
    </xf>
    <xf numFmtId="0" fontId="30" fillId="18" borderId="87" xfId="4" applyFont="1" applyFill="1" applyBorder="1" applyAlignment="1">
      <alignment horizontal="center" vertical="center" wrapText="1"/>
    </xf>
    <xf numFmtId="0" fontId="30" fillId="18" borderId="88" xfId="4" applyFont="1" applyFill="1" applyBorder="1" applyAlignment="1">
      <alignment horizontal="center" vertical="center" wrapText="1"/>
    </xf>
    <xf numFmtId="0" fontId="33" fillId="0" borderId="86" xfId="4" applyFont="1" applyBorder="1" applyAlignment="1">
      <alignment horizontal="center" vertical="center" wrapText="1"/>
    </xf>
    <xf numFmtId="0" fontId="33" fillId="0" borderId="87" xfId="4" applyFont="1" applyBorder="1" applyAlignment="1">
      <alignment horizontal="center" vertical="center" wrapText="1"/>
    </xf>
    <xf numFmtId="0" fontId="33" fillId="0" borderId="88" xfId="4" applyFont="1" applyBorder="1" applyAlignment="1">
      <alignment horizontal="center" vertical="center" wrapText="1"/>
    </xf>
    <xf numFmtId="0" fontId="7" fillId="0" borderId="86" xfId="4" applyFont="1" applyBorder="1" applyAlignment="1">
      <alignment horizontal="left" vertical="center"/>
    </xf>
    <xf numFmtId="0" fontId="7" fillId="0" borderId="88" xfId="4" applyFont="1" applyBorder="1" applyAlignment="1">
      <alignment horizontal="left" vertical="center"/>
    </xf>
    <xf numFmtId="0" fontId="33" fillId="0" borderId="1" xfId="4" applyFont="1" applyBorder="1" applyAlignment="1">
      <alignment horizontal="center" vertical="center" wrapText="1"/>
    </xf>
    <xf numFmtId="14" fontId="33" fillId="0" borderId="1" xfId="4" applyNumberFormat="1" applyFont="1" applyBorder="1" applyAlignment="1">
      <alignment horizontal="center" vertical="center" wrapText="1"/>
    </xf>
    <xf numFmtId="0" fontId="30" fillId="18" borderId="1" xfId="4" applyFont="1" applyFill="1" applyBorder="1" applyAlignment="1">
      <alignment horizontal="center" vertical="center"/>
    </xf>
    <xf numFmtId="0" fontId="33" fillId="3" borderId="2" xfId="4" applyFont="1" applyFill="1" applyBorder="1" applyAlignment="1">
      <alignment horizontal="left" vertical="top" wrapText="1"/>
    </xf>
    <xf numFmtId="0" fontId="33" fillId="3" borderId="3" xfId="4" applyFont="1" applyFill="1" applyBorder="1" applyAlignment="1">
      <alignment horizontal="left" vertical="top" wrapText="1"/>
    </xf>
    <xf numFmtId="0" fontId="33" fillId="3" borderId="89" xfId="4" applyFont="1" applyFill="1" applyBorder="1" applyAlignment="1">
      <alignment horizontal="left" vertical="top" wrapText="1"/>
    </xf>
    <xf numFmtId="0" fontId="7" fillId="18" borderId="1" xfId="4" applyFont="1" applyFill="1" applyBorder="1" applyAlignment="1">
      <alignment horizontal="center" vertical="center"/>
    </xf>
    <xf numFmtId="0" fontId="33" fillId="3" borderId="93" xfId="4" applyFont="1" applyFill="1" applyBorder="1" applyAlignment="1">
      <alignment horizontal="left" vertical="center" wrapText="1"/>
    </xf>
    <xf numFmtId="0" fontId="33" fillId="3" borderId="94" xfId="4" applyFont="1" applyFill="1" applyBorder="1" applyAlignment="1">
      <alignment horizontal="left" vertical="center"/>
    </xf>
    <xf numFmtId="0" fontId="33" fillId="3" borderId="95" xfId="4" applyFont="1" applyFill="1" applyBorder="1" applyAlignment="1">
      <alignment horizontal="left" vertical="center"/>
    </xf>
    <xf numFmtId="0" fontId="7" fillId="0" borderId="87" xfId="4" applyFont="1" applyBorder="1" applyAlignment="1">
      <alignment horizontal="center" vertical="center"/>
    </xf>
    <xf numFmtId="0" fontId="7" fillId="0" borderId="88" xfId="4" applyFont="1" applyBorder="1" applyAlignment="1">
      <alignment horizontal="center" vertical="center"/>
    </xf>
    <xf numFmtId="0" fontId="7" fillId="0" borderId="86" xfId="4" applyFont="1" applyBorder="1" applyAlignment="1">
      <alignment horizontal="center" vertical="center"/>
    </xf>
    <xf numFmtId="0" fontId="31" fillId="0" borderId="0" xfId="4" applyFont="1"/>
    <xf numFmtId="0" fontId="31" fillId="0" borderId="90" xfId="4" applyFont="1" applyBorder="1"/>
    <xf numFmtId="0" fontId="31" fillId="0" borderId="96" xfId="4" applyFont="1" applyBorder="1"/>
    <xf numFmtId="0" fontId="31" fillId="0" borderId="41" xfId="4" applyFont="1" applyBorder="1"/>
    <xf numFmtId="0" fontId="31" fillId="0" borderId="91" xfId="4" applyFont="1" applyBorder="1"/>
    <xf numFmtId="0" fontId="31" fillId="0" borderId="92" xfId="4" applyFont="1" applyBorder="1"/>
    <xf numFmtId="0" fontId="30" fillId="0" borderId="1" xfId="4" applyFont="1" applyBorder="1" applyAlignment="1">
      <alignment horizontal="left" vertical="center" wrapText="1"/>
    </xf>
    <xf numFmtId="0" fontId="31" fillId="0" borderId="86" xfId="4" applyFont="1" applyBorder="1" applyAlignment="1">
      <alignment horizontal="center" vertical="center" wrapText="1"/>
    </xf>
    <xf numFmtId="0" fontId="31" fillId="0" borderId="87" xfId="4" applyFont="1" applyBorder="1" applyAlignment="1">
      <alignment horizontal="center" vertical="center" wrapText="1"/>
    </xf>
    <xf numFmtId="0" fontId="31" fillId="0" borderId="88" xfId="4" applyFont="1" applyBorder="1" applyAlignment="1">
      <alignment horizontal="center" vertical="center" wrapText="1"/>
    </xf>
    <xf numFmtId="0" fontId="31" fillId="0" borderId="86" xfId="4" applyFont="1" applyBorder="1" applyAlignment="1">
      <alignment horizontal="center" vertical="center"/>
    </xf>
    <xf numFmtId="0" fontId="31" fillId="0" borderId="87" xfId="4" applyFont="1" applyBorder="1" applyAlignment="1">
      <alignment horizontal="center" vertical="center"/>
    </xf>
    <xf numFmtId="0" fontId="31" fillId="0" borderId="88" xfId="4" applyFont="1" applyBorder="1" applyAlignment="1">
      <alignment horizontal="center" vertical="center"/>
    </xf>
    <xf numFmtId="0" fontId="31" fillId="3" borderId="86" xfId="4" applyFont="1" applyFill="1" applyBorder="1" applyAlignment="1">
      <alignment horizontal="center" vertical="center"/>
    </xf>
    <xf numFmtId="0" fontId="31" fillId="3" borderId="87" xfId="4" applyFont="1" applyFill="1" applyBorder="1" applyAlignment="1">
      <alignment horizontal="center" vertical="center"/>
    </xf>
    <xf numFmtId="0" fontId="31" fillId="3" borderId="88" xfId="4" applyFont="1" applyFill="1" applyBorder="1" applyAlignment="1">
      <alignment horizontal="center" vertical="center"/>
    </xf>
    <xf numFmtId="0" fontId="30" fillId="17" borderId="1" xfId="4" applyFont="1" applyFill="1" applyBorder="1" applyAlignment="1">
      <alignment horizontal="center" vertical="center"/>
    </xf>
    <xf numFmtId="0" fontId="30" fillId="0" borderId="86" xfId="4" applyFont="1" applyBorder="1" applyAlignment="1">
      <alignment horizontal="left" vertical="center" wrapText="1"/>
    </xf>
    <xf numFmtId="0" fontId="30" fillId="0" borderId="88" xfId="4" applyFont="1" applyBorder="1" applyAlignment="1">
      <alignment horizontal="left" vertical="center" wrapText="1"/>
    </xf>
    <xf numFmtId="0" fontId="30" fillId="0" borderId="86" xfId="4" applyFont="1" applyBorder="1" applyAlignment="1">
      <alignment horizontal="center" vertical="center" wrapText="1"/>
    </xf>
    <xf numFmtId="0" fontId="30" fillId="0" borderId="87" xfId="4" applyFont="1" applyBorder="1" applyAlignment="1">
      <alignment horizontal="center" vertical="center" wrapText="1"/>
    </xf>
    <xf numFmtId="0" fontId="30" fillId="0" borderId="88" xfId="4" applyFont="1" applyBorder="1" applyAlignment="1">
      <alignment horizontal="center" vertical="center" wrapText="1"/>
    </xf>
    <xf numFmtId="0" fontId="30" fillId="0" borderId="86" xfId="4" applyFont="1" applyBorder="1" applyAlignment="1">
      <alignment horizontal="center" vertical="center"/>
    </xf>
    <xf numFmtId="0" fontId="30" fillId="0" borderId="87" xfId="4" applyFont="1" applyBorder="1" applyAlignment="1">
      <alignment horizontal="center" vertical="center"/>
    </xf>
    <xf numFmtId="0" fontId="30" fillId="0" borderId="88" xfId="4" applyFont="1" applyBorder="1" applyAlignment="1">
      <alignment horizontal="center" vertical="center"/>
    </xf>
    <xf numFmtId="0" fontId="30" fillId="0" borderId="1" xfId="4" applyFont="1" applyBorder="1" applyAlignment="1">
      <alignment horizontal="center" vertical="center"/>
    </xf>
    <xf numFmtId="0" fontId="30" fillId="17" borderId="86" xfId="4" applyFont="1" applyFill="1" applyBorder="1" applyAlignment="1">
      <alignment horizontal="center" vertical="center"/>
    </xf>
    <xf numFmtId="0" fontId="30" fillId="17" borderId="87" xfId="4" applyFont="1" applyFill="1" applyBorder="1" applyAlignment="1">
      <alignment horizontal="center" vertical="center"/>
    </xf>
    <xf numFmtId="0" fontId="30" fillId="17" borderId="88" xfId="4" applyFont="1" applyFill="1" applyBorder="1" applyAlignment="1">
      <alignment horizontal="center" vertical="center"/>
    </xf>
    <xf numFmtId="9" fontId="33" fillId="0" borderId="86" xfId="4" applyNumberFormat="1" applyFont="1" applyBorder="1" applyAlignment="1">
      <alignment horizontal="center" vertical="center" wrapText="1"/>
    </xf>
    <xf numFmtId="9" fontId="33" fillId="0" borderId="88" xfId="4" applyNumberFormat="1" applyFont="1" applyBorder="1" applyAlignment="1">
      <alignment horizontal="center" vertical="center" wrapText="1"/>
    </xf>
    <xf numFmtId="0" fontId="30" fillId="0" borderId="69" xfId="4" applyFont="1" applyBorder="1" applyAlignment="1">
      <alignment horizontal="center" vertical="center" wrapText="1"/>
    </xf>
    <xf numFmtId="0" fontId="30" fillId="0" borderId="51" xfId="4" applyFont="1" applyBorder="1" applyAlignment="1">
      <alignment horizontal="center" vertical="center" wrapText="1"/>
    </xf>
    <xf numFmtId="0" fontId="30" fillId="0" borderId="2" xfId="4" applyFont="1" applyBorder="1" applyAlignment="1">
      <alignment horizontal="center" vertical="center" wrapText="1"/>
    </xf>
    <xf numFmtId="0" fontId="30" fillId="0" borderId="89" xfId="4" applyFont="1" applyBorder="1" applyAlignment="1">
      <alignment horizontal="center" vertical="center" wrapText="1"/>
    </xf>
    <xf numFmtId="0" fontId="30" fillId="0" borderId="4" xfId="4" applyFont="1" applyBorder="1" applyAlignment="1">
      <alignment horizontal="center" vertical="center" wrapText="1"/>
    </xf>
    <xf numFmtId="0" fontId="30" fillId="0" borderId="6" xfId="4" applyFont="1" applyBorder="1" applyAlignment="1">
      <alignment horizontal="center" vertical="center" wrapText="1"/>
    </xf>
    <xf numFmtId="0" fontId="30" fillId="3" borderId="86" xfId="4" applyFont="1" applyFill="1" applyBorder="1" applyAlignment="1">
      <alignment horizontal="center" vertical="center"/>
    </xf>
    <xf numFmtId="0" fontId="30" fillId="3" borderId="87" xfId="4" applyFont="1" applyFill="1" applyBorder="1" applyAlignment="1">
      <alignment horizontal="center" vertical="center"/>
    </xf>
    <xf numFmtId="0" fontId="30" fillId="3" borderId="88" xfId="4" applyFont="1" applyFill="1" applyBorder="1" applyAlignment="1">
      <alignment horizontal="center" vertical="center"/>
    </xf>
    <xf numFmtId="0" fontId="30" fillId="0" borderId="3" xfId="4" applyFont="1" applyBorder="1" applyAlignment="1">
      <alignment horizontal="center" vertical="center" wrapText="1"/>
    </xf>
    <xf numFmtId="0" fontId="30" fillId="0" borderId="5" xfId="4" applyFont="1" applyBorder="1" applyAlignment="1">
      <alignment horizontal="center" vertical="center" wrapText="1"/>
    </xf>
    <xf numFmtId="9" fontId="33" fillId="0" borderId="1" xfId="4" applyNumberFormat="1" applyFont="1" applyBorder="1" applyAlignment="1">
      <alignment horizontal="center" vertical="center" wrapText="1"/>
    </xf>
    <xf numFmtId="49" fontId="33" fillId="0" borderId="1" xfId="4" applyNumberFormat="1" applyFont="1" applyBorder="1" applyAlignment="1">
      <alignment horizontal="center" vertical="center" wrapText="1"/>
    </xf>
    <xf numFmtId="0" fontId="7" fillId="0" borderId="1" xfId="4" applyFont="1" applyBorder="1" applyAlignment="1">
      <alignment horizontal="center" vertical="center" wrapText="1"/>
    </xf>
    <xf numFmtId="0" fontId="30" fillId="0" borderId="2" xfId="4" applyFont="1" applyBorder="1" applyAlignment="1">
      <alignment horizontal="center" vertical="center"/>
    </xf>
    <xf numFmtId="0" fontId="30" fillId="0" borderId="3" xfId="4" applyFont="1" applyBorder="1" applyAlignment="1">
      <alignment horizontal="center" vertical="center"/>
    </xf>
    <xf numFmtId="0" fontId="30" fillId="0" borderId="89" xfId="4" applyFont="1" applyBorder="1" applyAlignment="1">
      <alignment horizontal="center" vertical="center"/>
    </xf>
    <xf numFmtId="0" fontId="30" fillId="0" borderId="4" xfId="4" applyFont="1" applyBorder="1" applyAlignment="1">
      <alignment horizontal="center" vertical="center"/>
    </xf>
    <xf numFmtId="0" fontId="30" fillId="0" borderId="5" xfId="4" applyFont="1" applyBorder="1" applyAlignment="1">
      <alignment horizontal="center" vertical="center"/>
    </xf>
    <xf numFmtId="0" fontId="30" fillId="0" borderId="6" xfId="4" applyFont="1" applyBorder="1" applyAlignment="1">
      <alignment horizontal="center" vertical="center"/>
    </xf>
    <xf numFmtId="49" fontId="33" fillId="0" borderId="86" xfId="4" applyNumberFormat="1" applyFont="1" applyBorder="1" applyAlignment="1">
      <alignment horizontal="center" vertical="center" wrapText="1"/>
    </xf>
    <xf numFmtId="49" fontId="33" fillId="0" borderId="87" xfId="4" applyNumberFormat="1" applyFont="1" applyBorder="1" applyAlignment="1">
      <alignment horizontal="center" vertical="center" wrapText="1"/>
    </xf>
    <xf numFmtId="49" fontId="33" fillId="0" borderId="88" xfId="4" applyNumberFormat="1" applyFont="1" applyBorder="1" applyAlignment="1">
      <alignment horizontal="center" vertical="center" wrapText="1"/>
    </xf>
    <xf numFmtId="0" fontId="30" fillId="0" borderId="1" xfId="4" applyFont="1" applyBorder="1" applyAlignment="1">
      <alignment horizontal="center" vertical="center" wrapText="1"/>
    </xf>
    <xf numFmtId="0" fontId="31" fillId="0" borderId="2" xfId="4" applyFont="1" applyBorder="1" applyAlignment="1">
      <alignment horizontal="center" vertical="center" wrapText="1"/>
    </xf>
    <xf numFmtId="0" fontId="31" fillId="0" borderId="3" xfId="4" applyFont="1" applyBorder="1" applyAlignment="1">
      <alignment horizontal="center" vertical="center" wrapText="1"/>
    </xf>
    <xf numFmtId="0" fontId="31" fillId="0" borderId="89" xfId="4" applyFont="1" applyBorder="1" applyAlignment="1">
      <alignment horizontal="center" vertical="center" wrapText="1"/>
    </xf>
    <xf numFmtId="0" fontId="31" fillId="0" borderId="4" xfId="4" applyFont="1" applyBorder="1" applyAlignment="1">
      <alignment horizontal="center" vertical="center" wrapText="1"/>
    </xf>
    <xf numFmtId="0" fontId="31" fillId="0" borderId="5" xfId="4" applyFont="1" applyBorder="1" applyAlignment="1">
      <alignment horizontal="center" vertical="center" wrapText="1"/>
    </xf>
    <xf numFmtId="0" fontId="31" fillId="0" borderId="6" xfId="4" applyFont="1" applyBorder="1" applyAlignment="1">
      <alignment horizontal="center" vertical="center" wrapText="1"/>
    </xf>
    <xf numFmtId="0" fontId="12" fillId="15" borderId="104" xfId="0" applyFont="1" applyFill="1" applyBorder="1" applyAlignment="1" applyProtection="1">
      <alignment horizontal="center" vertical="center" wrapText="1"/>
      <protection locked="0"/>
    </xf>
    <xf numFmtId="0" fontId="23" fillId="3" borderId="1" xfId="0" applyFont="1" applyFill="1" applyBorder="1" applyAlignment="1" applyProtection="1">
      <alignment vertical="top" wrapText="1"/>
      <protection locked="0"/>
    </xf>
    <xf numFmtId="0" fontId="23" fillId="13" borderId="1" xfId="0" applyFont="1" applyFill="1" applyBorder="1" applyAlignment="1" applyProtection="1">
      <alignment vertical="top" wrapText="1"/>
      <protection locked="0"/>
    </xf>
    <xf numFmtId="0" fontId="30" fillId="0" borderId="1" xfId="5" applyFont="1" applyBorder="1" applyAlignment="1">
      <alignment horizontal="center" vertical="center"/>
    </xf>
    <xf numFmtId="0" fontId="30" fillId="0" borderId="1" xfId="5" applyFont="1" applyBorder="1" applyAlignment="1">
      <alignment horizontal="center"/>
    </xf>
    <xf numFmtId="49" fontId="30" fillId="0" borderId="1" xfId="5" applyNumberFormat="1" applyFont="1" applyBorder="1" applyAlignment="1">
      <alignment horizontal="center"/>
    </xf>
    <xf numFmtId="14" fontId="30" fillId="0" borderId="1" xfId="5" applyNumberFormat="1" applyFont="1" applyBorder="1" applyAlignment="1">
      <alignment horizontal="center" vertical="center"/>
    </xf>
  </cellXfs>
  <cellStyles count="6">
    <cellStyle name="Moneda" xfId="1" builtinId="4"/>
    <cellStyle name="Normal" xfId="0" builtinId="0"/>
    <cellStyle name="Normal 2" xfId="3" xr:uid="{00000000-0005-0000-0000-000002000000}"/>
    <cellStyle name="Normal 3" xfId="4" xr:uid="{00000000-0005-0000-0000-000003000000}"/>
    <cellStyle name="Normal 4" xfId="5" xr:uid="{E63C0B14-1048-4B94-A09D-2D6364F9F954}"/>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'IN-PEI-SAD-001'!$C$30</c:f>
              <c:strCache>
                <c:ptCount val="1"/>
                <c:pt idx="0">
                  <c:v>Resultado monitoreo</c:v>
                </c:pt>
              </c:strCache>
            </c:strRef>
          </c:tx>
          <c:spPr>
            <a:solidFill>
              <a:srgbClr val="004586"/>
            </a:solidFill>
            <a:ln w="25400">
              <a:noFill/>
            </a:ln>
          </c:spPr>
          <c:invertIfNegative val="0"/>
          <c:cat>
            <c:strRef>
              <c:extLst>
                <c:ext xmlns:c15="http://schemas.microsoft.com/office/drawing/2012/chart" uri="{02D57815-91ED-43cb-92C2-25804820EDAC}">
                  <c15:fullRef>
                    <c15:sqref>'IN-PEI-SAD-001'!$B$31:$B$42</c15:sqref>
                  </c15:fullRef>
                </c:ext>
              </c:extLst>
              <c:f>'IN-PEI-SAD-001'!$B$31:$B$34</c:f>
              <c:strCache>
                <c:ptCount val="4"/>
                <c:pt idx="0">
                  <c:v>Marzo</c:v>
                </c:pt>
                <c:pt idx="1">
                  <c:v>Junio</c:v>
                </c:pt>
                <c:pt idx="2">
                  <c:v>Septiembre</c:v>
                </c:pt>
                <c:pt idx="3">
                  <c:v>Diciembre</c:v>
                </c:pt>
              </c:strCache>
            </c:strRef>
          </c:cat>
          <c:val>
            <c:numRef>
              <c:extLst>
                <c:ext xmlns:c15="http://schemas.microsoft.com/office/drawing/2012/chart" uri="{02D57815-91ED-43cb-92C2-25804820EDAC}">
                  <c15:fullRef>
                    <c15:sqref>'IN-PEI-SAD-001'!$C$31:$C$34</c15:sqref>
                  </c15:fullRef>
                </c:ext>
              </c:extLst>
              <c:f>'IN-PEI-SAD-001'!$C$31:$C$34</c:f>
              <c:numCache>
                <c:formatCode>0%</c:formatCode>
                <c:ptCount val="4"/>
                <c:pt idx="0">
                  <c:v>1</c:v>
                </c:pt>
                <c:pt idx="1">
                  <c:v>1</c:v>
                </c:pt>
                <c:pt idx="2">
                  <c:v>1</c:v>
                </c:pt>
                <c:pt idx="3">
                  <c:v>0</c:v>
                </c:pt>
              </c:numCache>
            </c:numRef>
          </c:val>
          <c:extLst>
            <c:ext xmlns:c16="http://schemas.microsoft.com/office/drawing/2014/chart" uri="{C3380CC4-5D6E-409C-BE32-E72D297353CC}">
              <c16:uniqueId val="{00000000-F822-4B7C-8A13-6EDCC256688F}"/>
            </c:ext>
          </c:extLst>
        </c:ser>
        <c:dLbls>
          <c:showLegendKey val="0"/>
          <c:showVal val="0"/>
          <c:showCatName val="0"/>
          <c:showSerName val="0"/>
          <c:showPercent val="0"/>
          <c:showBubbleSize val="0"/>
        </c:dLbls>
        <c:gapWidth val="150"/>
        <c:axId val="241734624"/>
        <c:axId val="241735016"/>
      </c:barChart>
      <c:lineChart>
        <c:grouping val="standard"/>
        <c:varyColors val="0"/>
        <c:ser>
          <c:idx val="1"/>
          <c:order val="1"/>
          <c:tx>
            <c:strRef>
              <c:f>'IN-PEI-SAD-001'!$D$30</c:f>
              <c:strCache>
                <c:ptCount val="1"/>
                <c:pt idx="0">
                  <c:v>Resultado Meta Vigencia</c:v>
                </c:pt>
              </c:strCache>
            </c:strRef>
          </c:tx>
          <c:marker>
            <c:symbol val="none"/>
          </c:marker>
          <c:cat>
            <c:strRef>
              <c:extLst>
                <c:ext xmlns:c15="http://schemas.microsoft.com/office/drawing/2012/chart" uri="{02D57815-91ED-43cb-92C2-25804820EDAC}">
                  <c15:fullRef>
                    <c15:sqref>'IN-PEI-SAD-001'!$B$31:$B$42</c15:sqref>
                  </c15:fullRef>
                </c:ext>
              </c:extLst>
              <c:f>'IN-PEI-SAD-001'!$B$31:$B$34</c:f>
              <c:strCache>
                <c:ptCount val="4"/>
                <c:pt idx="0">
                  <c:v>Marzo</c:v>
                </c:pt>
                <c:pt idx="1">
                  <c:v>Junio</c:v>
                </c:pt>
                <c:pt idx="2">
                  <c:v>Septiembre</c:v>
                </c:pt>
                <c:pt idx="3">
                  <c:v>Diciembre</c:v>
                </c:pt>
              </c:strCache>
            </c:strRef>
          </c:cat>
          <c:val>
            <c:numRef>
              <c:extLst>
                <c:ext xmlns:c15="http://schemas.microsoft.com/office/drawing/2012/chart" uri="{02D57815-91ED-43cb-92C2-25804820EDAC}">
                  <c15:fullRef>
                    <c15:sqref>'IN-PEI-SAD-001'!$D$31:$D$34</c15:sqref>
                  </c15:fullRef>
                </c:ext>
              </c:extLst>
              <c:f>'IN-PEI-SAD-001'!$D$31:$D$34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F822-4B7C-8A13-6EDCC256688F}"/>
            </c:ext>
          </c:extLst>
        </c:ser>
        <c:ser>
          <c:idx val="0"/>
          <c:order val="2"/>
          <c:tx>
            <c:strRef>
              <c:f>'IN-PEI-SAD-001'!$E$30</c:f>
              <c:strCache>
                <c:ptCount val="1"/>
                <c:pt idx="0">
                  <c:v>Resultado Meta </c:v>
                </c:pt>
              </c:strCache>
            </c:strRef>
          </c:tx>
          <c:spPr>
            <a:ln w="38100">
              <a:solidFill>
                <a:srgbClr val="00B050"/>
              </a:solidFill>
              <a:prstDash val="solid"/>
            </a:ln>
          </c:spPr>
          <c:marker>
            <c:symbol val="none"/>
          </c:marker>
          <c:cat>
            <c:strRef>
              <c:extLst>
                <c:ext xmlns:c15="http://schemas.microsoft.com/office/drawing/2012/chart" uri="{02D57815-91ED-43cb-92C2-25804820EDAC}">
                  <c15:fullRef>
                    <c15:sqref>'IN-PEI-SAD-001'!$B$31:$B$42</c15:sqref>
                  </c15:fullRef>
                </c:ext>
              </c:extLst>
              <c:f>'IN-PEI-SAD-001'!$B$31:$B$34</c:f>
              <c:strCache>
                <c:ptCount val="4"/>
                <c:pt idx="0">
                  <c:v>Marzo</c:v>
                </c:pt>
                <c:pt idx="1">
                  <c:v>Junio</c:v>
                </c:pt>
                <c:pt idx="2">
                  <c:v>Septiembre</c:v>
                </c:pt>
                <c:pt idx="3">
                  <c:v>Diciembre</c:v>
                </c:pt>
              </c:strCache>
            </c:strRef>
          </c:cat>
          <c:val>
            <c:numRef>
              <c:extLst>
                <c:ext xmlns:c15="http://schemas.microsoft.com/office/drawing/2012/chart" uri="{02D57815-91ED-43cb-92C2-25804820EDAC}">
                  <c15:fullRef>
                    <c15:sqref>'IN-PEI-SAD-001'!$E$31:$E$34</c15:sqref>
                  </c15:fullRef>
                </c:ext>
              </c:extLst>
              <c:f>'IN-PEI-SAD-001'!$E$31:$E$34</c:f>
              <c:numCache>
                <c:formatCode>0%</c:formatCode>
                <c:ptCount val="4"/>
                <c:pt idx="0">
                  <c:v>0</c:v>
                </c:pt>
                <c:pt idx="1">
                  <c:v>0</c:v>
                </c:pt>
                <c:pt idx="2">
                  <c:v>0</c:v>
                </c:pt>
                <c:pt idx="3">
                  <c:v>0</c:v>
                </c:pt>
              </c:numCache>
            </c:numRef>
          </c:val>
          <c:smooth val="0"/>
          <c:extLst>
            <c:ext xmlns:c16="http://schemas.microsoft.com/office/drawing/2014/chart" uri="{C3380CC4-5D6E-409C-BE32-E72D297353CC}">
              <c16:uniqueId val="{00000002-F822-4B7C-8A13-6EDCC256688F}"/>
            </c:ext>
          </c:extLst>
        </c:ser>
        <c:dLbls>
          <c:showLegendKey val="0"/>
          <c:showVal val="0"/>
          <c:showCatName val="0"/>
          <c:showSerName val="0"/>
          <c:showPercent val="0"/>
          <c:showBubbleSize val="0"/>
        </c:dLbls>
        <c:marker val="1"/>
        <c:smooth val="0"/>
        <c:axId val="241734624"/>
        <c:axId val="241735016"/>
      </c:lineChart>
      <c:catAx>
        <c:axId val="241734624"/>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241735016"/>
        <c:crossesAt val="0"/>
        <c:auto val="1"/>
        <c:lblAlgn val="ctr"/>
        <c:lblOffset val="100"/>
        <c:tickLblSkip val="1"/>
        <c:tickMarkSkip val="1"/>
        <c:noMultiLvlLbl val="0"/>
      </c:catAx>
      <c:valAx>
        <c:axId val="241735016"/>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241734624"/>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'IN-PEI-SAD-002'!$C$30</c:f>
              <c:strCache>
                <c:ptCount val="1"/>
                <c:pt idx="0">
                  <c:v>Resultado monitoreo</c:v>
                </c:pt>
              </c:strCache>
            </c:strRef>
          </c:tx>
          <c:spPr>
            <a:solidFill>
              <a:srgbClr val="004586"/>
            </a:solidFill>
            <a:ln w="25400">
              <a:noFill/>
            </a:ln>
          </c:spPr>
          <c:invertIfNegative val="0"/>
          <c:cat>
            <c:strRef>
              <c:extLst>
                <c:ext xmlns:c15="http://schemas.microsoft.com/office/drawing/2012/chart" uri="{02D57815-91ED-43cb-92C2-25804820EDAC}">
                  <c15:fullRef>
                    <c15:sqref>'IN-PEI-SAD-002'!$B$31:$B$42</c15:sqref>
                  </c15:fullRef>
                </c:ext>
              </c:extLst>
              <c:f>'IN-PEI-SAD-002'!$B$31:$B$34</c:f>
              <c:strCache>
                <c:ptCount val="4"/>
                <c:pt idx="0">
                  <c:v>Marzo</c:v>
                </c:pt>
                <c:pt idx="1">
                  <c:v>Junio</c:v>
                </c:pt>
                <c:pt idx="2">
                  <c:v>Septiembre</c:v>
                </c:pt>
                <c:pt idx="3">
                  <c:v>Diciembre</c:v>
                </c:pt>
              </c:strCache>
            </c:strRef>
          </c:cat>
          <c:val>
            <c:numRef>
              <c:extLst>
                <c:ext xmlns:c15="http://schemas.microsoft.com/office/drawing/2012/chart" uri="{02D57815-91ED-43cb-92C2-25804820EDAC}">
                  <c15:fullRef>
                    <c15:sqref>'IN-PEI-SAD-002'!$C$31:$C$34</c15:sqref>
                  </c15:fullRef>
                </c:ext>
              </c:extLst>
              <c:f>'IN-PEI-SAD-002'!$C$31:$C$34</c:f>
              <c:numCache>
                <c:formatCode>0%</c:formatCode>
                <c:ptCount val="4"/>
                <c:pt idx="0">
                  <c:v>1</c:v>
                </c:pt>
                <c:pt idx="1">
                  <c:v>1</c:v>
                </c:pt>
                <c:pt idx="2">
                  <c:v>1</c:v>
                </c:pt>
                <c:pt idx="3">
                  <c:v>0</c:v>
                </c:pt>
              </c:numCache>
            </c:numRef>
          </c:val>
          <c:extLst>
            <c:ext xmlns:c16="http://schemas.microsoft.com/office/drawing/2014/chart" uri="{C3380CC4-5D6E-409C-BE32-E72D297353CC}">
              <c16:uniqueId val="{00000000-2657-4A9F-BFEE-34313C31780C}"/>
            </c:ext>
          </c:extLst>
        </c:ser>
        <c:dLbls>
          <c:showLegendKey val="0"/>
          <c:showVal val="0"/>
          <c:showCatName val="0"/>
          <c:showSerName val="0"/>
          <c:showPercent val="0"/>
          <c:showBubbleSize val="0"/>
        </c:dLbls>
        <c:gapWidth val="150"/>
        <c:axId val="245690592"/>
        <c:axId val="245690984"/>
      </c:barChart>
      <c:lineChart>
        <c:grouping val="standard"/>
        <c:varyColors val="0"/>
        <c:ser>
          <c:idx val="1"/>
          <c:order val="1"/>
          <c:tx>
            <c:strRef>
              <c:f>'IN-PEI-SAD-002'!$D$30</c:f>
              <c:strCache>
                <c:ptCount val="1"/>
                <c:pt idx="0">
                  <c:v>Resultado Meta Vigencia</c:v>
                </c:pt>
              </c:strCache>
            </c:strRef>
          </c:tx>
          <c:marker>
            <c:symbol val="none"/>
          </c:marker>
          <c:cat>
            <c:strRef>
              <c:extLst>
                <c:ext xmlns:c15="http://schemas.microsoft.com/office/drawing/2012/chart" uri="{02D57815-91ED-43cb-92C2-25804820EDAC}">
                  <c15:fullRef>
                    <c15:sqref>'IN-PEI-SAD-002'!$B$31:$B$42</c15:sqref>
                  </c15:fullRef>
                </c:ext>
              </c:extLst>
              <c:f>'IN-PEI-SAD-002'!$B$31:$B$34</c:f>
              <c:strCache>
                <c:ptCount val="4"/>
                <c:pt idx="0">
                  <c:v>Marzo</c:v>
                </c:pt>
                <c:pt idx="1">
                  <c:v>Junio</c:v>
                </c:pt>
                <c:pt idx="2">
                  <c:v>Septiembre</c:v>
                </c:pt>
                <c:pt idx="3">
                  <c:v>Diciembre</c:v>
                </c:pt>
              </c:strCache>
            </c:strRef>
          </c:cat>
          <c:val>
            <c:numRef>
              <c:extLst>
                <c:ext xmlns:c15="http://schemas.microsoft.com/office/drawing/2012/chart" uri="{02D57815-91ED-43cb-92C2-25804820EDAC}">
                  <c15:fullRef>
                    <c15:sqref>'IN-PEI-SAD-002'!$D$31:$D$34</c15:sqref>
                  </c15:fullRef>
                </c:ext>
              </c:extLst>
              <c:f>'IN-PEI-SAD-002'!$D$31:$D$34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2657-4A9F-BFEE-34313C31780C}"/>
            </c:ext>
          </c:extLst>
        </c:ser>
        <c:ser>
          <c:idx val="0"/>
          <c:order val="2"/>
          <c:tx>
            <c:strRef>
              <c:f>'IN-PEI-SAD-002'!$E$30</c:f>
              <c:strCache>
                <c:ptCount val="1"/>
                <c:pt idx="0">
                  <c:v>Resultado Meta </c:v>
                </c:pt>
              </c:strCache>
            </c:strRef>
          </c:tx>
          <c:spPr>
            <a:ln w="38100">
              <a:solidFill>
                <a:srgbClr val="00B050"/>
              </a:solidFill>
              <a:prstDash val="solid"/>
            </a:ln>
          </c:spPr>
          <c:marker>
            <c:symbol val="none"/>
          </c:marker>
          <c:cat>
            <c:strRef>
              <c:extLst>
                <c:ext xmlns:c15="http://schemas.microsoft.com/office/drawing/2012/chart" uri="{02D57815-91ED-43cb-92C2-25804820EDAC}">
                  <c15:fullRef>
                    <c15:sqref>'IN-PEI-SAD-002'!$B$31:$B$42</c15:sqref>
                  </c15:fullRef>
                </c:ext>
              </c:extLst>
              <c:f>'IN-PEI-SAD-002'!$B$31:$B$34</c:f>
              <c:strCache>
                <c:ptCount val="4"/>
                <c:pt idx="0">
                  <c:v>Marzo</c:v>
                </c:pt>
                <c:pt idx="1">
                  <c:v>Junio</c:v>
                </c:pt>
                <c:pt idx="2">
                  <c:v>Septiembre</c:v>
                </c:pt>
                <c:pt idx="3">
                  <c:v>Diciembre</c:v>
                </c:pt>
              </c:strCache>
            </c:strRef>
          </c:cat>
          <c:val>
            <c:numRef>
              <c:extLst>
                <c:ext xmlns:c15="http://schemas.microsoft.com/office/drawing/2012/chart" uri="{02D57815-91ED-43cb-92C2-25804820EDAC}">
                  <c15:fullRef>
                    <c15:sqref>'IN-PEI-SAD-002'!$E$31:$E$34</c15:sqref>
                  </c15:fullRef>
                </c:ext>
              </c:extLst>
              <c:f>'IN-PEI-SAD-002'!$E$31:$E$34</c:f>
              <c:numCache>
                <c:formatCode>0%</c:formatCode>
                <c:ptCount val="4"/>
                <c:pt idx="0">
                  <c:v>0</c:v>
                </c:pt>
                <c:pt idx="1">
                  <c:v>0</c:v>
                </c:pt>
                <c:pt idx="2">
                  <c:v>0</c:v>
                </c:pt>
                <c:pt idx="3">
                  <c:v>0</c:v>
                </c:pt>
              </c:numCache>
            </c:numRef>
          </c:val>
          <c:smooth val="0"/>
          <c:extLst>
            <c:ext xmlns:c16="http://schemas.microsoft.com/office/drawing/2014/chart" uri="{C3380CC4-5D6E-409C-BE32-E72D297353CC}">
              <c16:uniqueId val="{00000002-2657-4A9F-BFEE-34313C31780C}"/>
            </c:ext>
          </c:extLst>
        </c:ser>
        <c:dLbls>
          <c:showLegendKey val="0"/>
          <c:showVal val="0"/>
          <c:showCatName val="0"/>
          <c:showSerName val="0"/>
          <c:showPercent val="0"/>
          <c:showBubbleSize val="0"/>
        </c:dLbls>
        <c:marker val="1"/>
        <c:smooth val="0"/>
        <c:axId val="245690592"/>
        <c:axId val="245690984"/>
      </c:lineChart>
      <c:catAx>
        <c:axId val="245690592"/>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245690984"/>
        <c:crossesAt val="0"/>
        <c:auto val="1"/>
        <c:lblAlgn val="ctr"/>
        <c:lblOffset val="100"/>
        <c:tickLblSkip val="1"/>
        <c:tickMarkSkip val="1"/>
        <c:noMultiLvlLbl val="0"/>
      </c:catAx>
      <c:valAx>
        <c:axId val="245690984"/>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245690592"/>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122767</xdr:rowOff>
    </xdr:from>
    <xdr:to>
      <xdr:col>0</xdr:col>
      <xdr:colOff>1851025</xdr:colOff>
      <xdr:row>3</xdr:row>
      <xdr:rowOff>161925</xdr:rowOff>
    </xdr:to>
    <xdr:pic>
      <xdr:nvPicPr>
        <xdr:cNvPr id="2" name="image1.jpg">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22767"/>
          <a:ext cx="1317625" cy="95355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absoluteAnchor>
    <xdr:pos x="5859780" y="10761345"/>
    <xdr:ext cx="6046470" cy="2592705"/>
    <xdr:graphicFrame macro="">
      <xdr:nvGraphicFramePr>
        <xdr:cNvPr id="2" name="Gráfico 3">
          <a:extLst>
            <a:ext uri="{FF2B5EF4-FFF2-40B4-BE49-F238E27FC236}">
              <a16:creationId xmlns:a16="http://schemas.microsoft.com/office/drawing/2014/main" id="{8F044BF5-200C-4939-932E-BAD5F1AD7D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500380</xdr:colOff>
      <xdr:row>0</xdr:row>
      <xdr:rowOff>71120</xdr:rowOff>
    </xdr:from>
    <xdr:to>
      <xdr:col>2</xdr:col>
      <xdr:colOff>375384</xdr:colOff>
      <xdr:row>3</xdr:row>
      <xdr:rowOff>162560</xdr:rowOff>
    </xdr:to>
    <xdr:pic>
      <xdr:nvPicPr>
        <xdr:cNvPr id="3" name="Imagen 22">
          <a:extLst>
            <a:ext uri="{FF2B5EF4-FFF2-40B4-BE49-F238E27FC236}">
              <a16:creationId xmlns:a16="http://schemas.microsoft.com/office/drawing/2014/main" id="{081A7A41-3F3D-47BF-BCC6-633AA1F414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4205" y="71120"/>
          <a:ext cx="694154"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absoluteAnchor>
    <xdr:pos x="5838613" y="10274511"/>
    <xdr:ext cx="6046470" cy="2592705"/>
    <xdr:graphicFrame macro="">
      <xdr:nvGraphicFramePr>
        <xdr:cNvPr id="2" name="Gráfico 3">
          <a:extLst>
            <a:ext uri="{FF2B5EF4-FFF2-40B4-BE49-F238E27FC236}">
              <a16:creationId xmlns:a16="http://schemas.microsoft.com/office/drawing/2014/main" id="{A7C9C1CD-6EF5-479E-96D8-6243E65486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689921" cy="599440"/>
    <xdr:pic>
      <xdr:nvPicPr>
        <xdr:cNvPr id="3" name="Imagen 22">
          <a:extLst>
            <a:ext uri="{FF2B5EF4-FFF2-40B4-BE49-F238E27FC236}">
              <a16:creationId xmlns:a16="http://schemas.microsoft.com/office/drawing/2014/main" id="{0A3EAB1D-0445-4215-B9FB-1DBFD6F2D1D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81355" y="71120"/>
          <a:ext cx="689921" cy="599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3</xdr:col>
      <xdr:colOff>19050</xdr:colOff>
      <xdr:row>63</xdr:row>
      <xdr:rowOff>352425</xdr:rowOff>
    </xdr:from>
    <xdr:to>
      <xdr:col>3</xdr:col>
      <xdr:colOff>323850</xdr:colOff>
      <xdr:row>64</xdr:row>
      <xdr:rowOff>276225</xdr:rowOff>
    </xdr:to>
    <xdr:sp macro="" textlink="">
      <xdr:nvSpPr>
        <xdr:cNvPr id="2" name="AutoShape 41" descr="8.2 - Diversificar, innovar y mejorar la productividad económica">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5448300" y="38652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64</xdr:row>
      <xdr:rowOff>352425</xdr:rowOff>
    </xdr:from>
    <xdr:to>
      <xdr:col>3</xdr:col>
      <xdr:colOff>323850</xdr:colOff>
      <xdr:row>65</xdr:row>
      <xdr:rowOff>219075</xdr:rowOff>
    </xdr:to>
    <xdr:sp macro="" textlink="">
      <xdr:nvSpPr>
        <xdr:cNvPr id="3" name="AutoShape 42" descr="8.3 - Promover políticas para apoyar la creación de empleo y el crecimiento de las empresas">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5448300" y="3960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65</xdr:row>
      <xdr:rowOff>361950</xdr:rowOff>
    </xdr:from>
    <xdr:to>
      <xdr:col>3</xdr:col>
      <xdr:colOff>323850</xdr:colOff>
      <xdr:row>66</xdr:row>
      <xdr:rowOff>9525</xdr:rowOff>
    </xdr:to>
    <xdr:sp macro="" textlink="">
      <xdr:nvSpPr>
        <xdr:cNvPr id="4" name="AutoShape 43" descr="8.4 - Mejorar la eficiencia de los recursos en el consumo y la producción">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5448300" y="40271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66</xdr:row>
      <xdr:rowOff>152400</xdr:rowOff>
    </xdr:from>
    <xdr:to>
      <xdr:col>3</xdr:col>
      <xdr:colOff>323850</xdr:colOff>
      <xdr:row>67</xdr:row>
      <xdr:rowOff>19050</xdr:rowOff>
    </xdr:to>
    <xdr:sp macro="" textlink="">
      <xdr:nvSpPr>
        <xdr:cNvPr id="5" name="AutoShape 44" descr="8.5 - Trabajo decente e igualdad de remuneración">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5448300" y="40938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67</xdr:row>
      <xdr:rowOff>161925</xdr:rowOff>
    </xdr:from>
    <xdr:to>
      <xdr:col>3</xdr:col>
      <xdr:colOff>323850</xdr:colOff>
      <xdr:row>67</xdr:row>
      <xdr:rowOff>466725</xdr:rowOff>
    </xdr:to>
    <xdr:sp macro="" textlink="">
      <xdr:nvSpPr>
        <xdr:cNvPr id="6" name="AutoShape 45" descr="8.6 - Reducir el desempleo juvenil">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5448300" y="416052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68</xdr:row>
      <xdr:rowOff>390525</xdr:rowOff>
    </xdr:from>
    <xdr:to>
      <xdr:col>3</xdr:col>
      <xdr:colOff>323850</xdr:colOff>
      <xdr:row>69</xdr:row>
      <xdr:rowOff>304800</xdr:rowOff>
    </xdr:to>
    <xdr:sp macro="" textlink="">
      <xdr:nvSpPr>
        <xdr:cNvPr id="7" name="AutoShape 46" descr="8.7 - Poner fin a la esclavitud moderna, la trata y el trabajo infantil">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5448300" y="42271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69</xdr:row>
      <xdr:rowOff>390525</xdr:rowOff>
    </xdr:from>
    <xdr:to>
      <xdr:col>3</xdr:col>
      <xdr:colOff>323850</xdr:colOff>
      <xdr:row>69</xdr:row>
      <xdr:rowOff>695325</xdr:rowOff>
    </xdr:to>
    <xdr:sp macro="" textlink="">
      <xdr:nvSpPr>
        <xdr:cNvPr id="8" name="AutoShape 47" descr="8.8 - Derechos laborales universales y entornos de trabajo seguros ">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5448300" y="42710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70</xdr:row>
      <xdr:rowOff>400050</xdr:rowOff>
    </xdr:from>
    <xdr:to>
      <xdr:col>3</xdr:col>
      <xdr:colOff>323850</xdr:colOff>
      <xdr:row>71</xdr:row>
      <xdr:rowOff>133350</xdr:rowOff>
    </xdr:to>
    <xdr:sp macro="" textlink="">
      <xdr:nvSpPr>
        <xdr:cNvPr id="9" name="AutoShape 48" descr="8.9 - Promover Turismo Sostenible y Beneficioso">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5448300" y="433768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71</xdr:row>
      <xdr:rowOff>409575</xdr:rowOff>
    </xdr:from>
    <xdr:to>
      <xdr:col>3</xdr:col>
      <xdr:colOff>323850</xdr:colOff>
      <xdr:row>72</xdr:row>
      <xdr:rowOff>276225</xdr:rowOff>
    </xdr:to>
    <xdr:sp macro="" textlink="">
      <xdr:nvSpPr>
        <xdr:cNvPr id="10" name="AutoShape 49" descr="8.10 - Acceso universal a servicios bancarios, de seguros y financieros">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5448300" y="440436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1" name="AutoShape 50" descr="8.a - Aumentar la ayuda para el comercio a los países en desarrollo">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2" name="AutoShape 51" descr="8.b - Desarrollar una Estrategia Global de Empleo Juvenil">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ERCER%20SEGUIMIENTO%20INDICADORES%20ESTRATEGICOS%20SERVICIOS%20ADMINISTRATIVOS%20REVISADO%20311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Eficacia</v>
          </cell>
          <cell r="D1" t="str">
            <v>Mensual</v>
          </cell>
        </row>
        <row r="2">
          <cell r="D2" t="str">
            <v>Trimestral</v>
          </cell>
        </row>
        <row r="3">
          <cell r="D3" t="str">
            <v>Semestral</v>
          </cell>
        </row>
        <row r="4">
          <cell r="D4" t="str">
            <v>Anual</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EI-SAD-001"/>
    </sheetNames>
    <sheetDataSet>
      <sheetData sheetId="0">
        <row r="30">
          <cell r="C30" t="str">
            <v>Resultado monitoreo</v>
          </cell>
          <cell r="D30" t="str">
            <v>Resultado Meta Vigencia</v>
          </cell>
          <cell r="E30" t="str">
            <v xml:space="preserve">Resultado Meta </v>
          </cell>
        </row>
        <row r="31">
          <cell r="B31" t="str">
            <v>Marzo</v>
          </cell>
          <cell r="C31">
            <v>1</v>
          </cell>
          <cell r="D31">
            <v>1</v>
          </cell>
          <cell r="E31">
            <v>0</v>
          </cell>
        </row>
        <row r="32">
          <cell r="B32" t="str">
            <v>Junio</v>
          </cell>
          <cell r="C32">
            <v>1</v>
          </cell>
          <cell r="D32">
            <v>1</v>
          </cell>
          <cell r="E32">
            <v>0</v>
          </cell>
        </row>
        <row r="33">
          <cell r="B33" t="str">
            <v>Septiembre</v>
          </cell>
          <cell r="C33">
            <v>1</v>
          </cell>
          <cell r="D33">
            <v>1</v>
          </cell>
          <cell r="E33">
            <v>0</v>
          </cell>
        </row>
        <row r="34">
          <cell r="B34" t="str">
            <v>Diciembre</v>
          </cell>
          <cell r="C34">
            <v>0</v>
          </cell>
          <cell r="D34">
            <v>1</v>
          </cell>
          <cell r="E34">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77"/>
  <sheetViews>
    <sheetView topLeftCell="AC10" zoomScale="70" zoomScaleNormal="70" workbookViewId="0">
      <selection activeCell="AP28" sqref="AP28"/>
    </sheetView>
  </sheetViews>
  <sheetFormatPr baseColWidth="10" defaultColWidth="11.42578125" defaultRowHeight="15"/>
  <cols>
    <col min="1" max="1" width="34" style="1" customWidth="1"/>
    <col min="2" max="2" width="22.140625" style="1" customWidth="1"/>
    <col min="3" max="3" width="38.28515625" style="1" customWidth="1"/>
    <col min="4" max="4" width="46.28515625" style="1" customWidth="1"/>
    <col min="5" max="9" width="53.28515625" style="1" customWidth="1"/>
    <col min="10" max="10" width="43.7109375" style="1" customWidth="1"/>
    <col min="11" max="11" width="39.28515625" style="1" customWidth="1"/>
    <col min="12" max="12" width="35.42578125" style="1" customWidth="1"/>
    <col min="13" max="13" width="25" style="1" customWidth="1"/>
    <col min="14" max="14" width="11.42578125" style="1" customWidth="1"/>
    <col min="15" max="15" width="12.5703125" style="1" customWidth="1"/>
    <col min="16" max="39" width="11.42578125" style="1" customWidth="1"/>
    <col min="40" max="40" width="33.28515625" style="1" customWidth="1"/>
    <col min="41" max="41" width="55.5703125" style="1" customWidth="1"/>
    <col min="42" max="42" width="46.85546875" style="1" customWidth="1"/>
    <col min="43" max="43" width="44.85546875" style="1" customWidth="1"/>
    <col min="44" max="44" width="22.5703125" style="1" customWidth="1"/>
    <col min="45" max="45" width="27.7109375" style="1" customWidth="1"/>
    <col min="46" max="16384" width="11.42578125" style="1"/>
  </cols>
  <sheetData>
    <row r="1" spans="1:49" ht="24" customHeight="1">
      <c r="A1" s="310"/>
      <c r="B1" s="302" t="s">
        <v>780</v>
      </c>
      <c r="C1" s="303"/>
      <c r="D1" s="303"/>
      <c r="E1" s="303"/>
      <c r="F1" s="303"/>
      <c r="G1" s="303"/>
      <c r="H1" s="303"/>
      <c r="I1" s="303"/>
      <c r="J1" s="303"/>
      <c r="K1" s="303"/>
      <c r="L1" s="303"/>
      <c r="M1" s="303"/>
      <c r="N1" s="303"/>
      <c r="O1" s="303"/>
      <c r="P1" s="303"/>
      <c r="Q1" s="303"/>
      <c r="R1" s="303"/>
      <c r="S1" s="303"/>
      <c r="T1" s="303"/>
      <c r="U1" s="303"/>
      <c r="V1" s="303"/>
      <c r="W1" s="303"/>
      <c r="X1" s="303"/>
      <c r="Y1" s="303"/>
      <c r="Z1" s="303"/>
      <c r="AA1" s="303"/>
      <c r="AB1" s="303"/>
      <c r="AC1" s="303"/>
      <c r="AD1" s="303"/>
      <c r="AE1" s="303"/>
      <c r="AF1" s="303"/>
      <c r="AG1" s="303"/>
      <c r="AH1" s="303"/>
      <c r="AI1" s="303"/>
      <c r="AJ1" s="303"/>
      <c r="AK1" s="303"/>
      <c r="AL1" s="303"/>
      <c r="AM1" s="303"/>
      <c r="AN1" s="303"/>
      <c r="AO1" s="303"/>
      <c r="AP1" s="303"/>
      <c r="AQ1" s="303"/>
      <c r="AR1" s="12" t="s">
        <v>0</v>
      </c>
      <c r="AS1" s="36" t="s">
        <v>781</v>
      </c>
      <c r="AT1" s="13"/>
      <c r="AU1" s="13"/>
      <c r="AV1" s="13"/>
      <c r="AW1" s="13"/>
    </row>
    <row r="2" spans="1:49" ht="24" customHeight="1">
      <c r="A2" s="311"/>
      <c r="B2" s="304"/>
      <c r="C2" s="305"/>
      <c r="D2" s="305"/>
      <c r="E2" s="305"/>
      <c r="F2" s="305"/>
      <c r="G2" s="305"/>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305"/>
      <c r="AJ2" s="305"/>
      <c r="AK2" s="305"/>
      <c r="AL2" s="305"/>
      <c r="AM2" s="305"/>
      <c r="AN2" s="305"/>
      <c r="AO2" s="305"/>
      <c r="AP2" s="305"/>
      <c r="AQ2" s="305"/>
      <c r="AR2" s="12" t="s">
        <v>1</v>
      </c>
      <c r="AS2" s="36">
        <v>15</v>
      </c>
      <c r="AT2" s="13"/>
      <c r="AU2" s="13"/>
      <c r="AV2" s="13"/>
      <c r="AW2" s="13"/>
    </row>
    <row r="3" spans="1:49" ht="24" customHeight="1">
      <c r="A3" s="311"/>
      <c r="B3" s="306" t="s">
        <v>2</v>
      </c>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7"/>
      <c r="AJ3" s="307"/>
      <c r="AK3" s="307"/>
      <c r="AL3" s="307"/>
      <c r="AM3" s="307"/>
      <c r="AN3" s="307"/>
      <c r="AO3" s="307"/>
      <c r="AP3" s="307"/>
      <c r="AQ3" s="307"/>
      <c r="AR3" s="12" t="s">
        <v>3</v>
      </c>
      <c r="AS3" s="36" t="s">
        <v>4</v>
      </c>
      <c r="AT3" s="13"/>
      <c r="AU3" s="13"/>
      <c r="AV3" s="13"/>
      <c r="AW3" s="13"/>
    </row>
    <row r="4" spans="1:49" ht="24" customHeight="1">
      <c r="A4" s="312"/>
      <c r="B4" s="308"/>
      <c r="C4" s="309"/>
      <c r="D4" s="309"/>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09"/>
      <c r="AE4" s="309"/>
      <c r="AF4" s="309"/>
      <c r="AG4" s="309"/>
      <c r="AH4" s="309"/>
      <c r="AI4" s="309"/>
      <c r="AJ4" s="309"/>
      <c r="AK4" s="309"/>
      <c r="AL4" s="309"/>
      <c r="AM4" s="309"/>
      <c r="AN4" s="309"/>
      <c r="AO4" s="309"/>
      <c r="AP4" s="309"/>
      <c r="AQ4" s="309"/>
      <c r="AR4" s="14" t="s">
        <v>5</v>
      </c>
      <c r="AS4" s="37">
        <v>44838</v>
      </c>
      <c r="AT4" s="13"/>
      <c r="AU4" s="13"/>
      <c r="AV4" s="13"/>
      <c r="AW4" s="13"/>
    </row>
    <row r="5" spans="1:49">
      <c r="A5" s="15"/>
      <c r="B5" s="15"/>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7"/>
      <c r="AS5" s="17"/>
      <c r="AT5" s="13"/>
      <c r="AU5" s="13"/>
      <c r="AV5" s="13"/>
      <c r="AW5" s="13"/>
    </row>
    <row r="6" spans="1:49" ht="15.75" thickBot="1">
      <c r="A6" s="18"/>
      <c r="B6" s="18"/>
      <c r="C6" s="18"/>
      <c r="D6" s="18"/>
      <c r="E6" s="18"/>
      <c r="F6" s="18"/>
      <c r="G6" s="18"/>
      <c r="H6" s="18"/>
      <c r="I6" s="18"/>
      <c r="J6" s="18"/>
      <c r="K6" s="18"/>
      <c r="L6" s="18"/>
      <c r="M6" s="18"/>
      <c r="N6" s="18"/>
      <c r="O6" s="18"/>
      <c r="P6" s="18"/>
      <c r="Q6" s="18"/>
      <c r="R6" s="18"/>
      <c r="S6" s="13"/>
      <c r="T6" s="13"/>
      <c r="U6" s="13"/>
      <c r="V6" s="13"/>
      <c r="W6" s="13"/>
      <c r="X6" s="13"/>
      <c r="Y6" s="13"/>
      <c r="Z6" s="13"/>
      <c r="AA6" s="13"/>
      <c r="AB6" s="13"/>
      <c r="AC6" s="13"/>
      <c r="AD6" s="13"/>
      <c r="AE6" s="13"/>
      <c r="AF6" s="13"/>
      <c r="AG6" s="13"/>
      <c r="AH6" s="13"/>
      <c r="AI6" s="13"/>
      <c r="AJ6" s="13"/>
      <c r="AK6" s="13"/>
      <c r="AL6" s="19"/>
      <c r="AM6" s="19"/>
      <c r="AN6" s="19"/>
      <c r="AO6" s="19"/>
      <c r="AP6" s="19"/>
      <c r="AQ6" s="19"/>
      <c r="AR6" s="19"/>
      <c r="AS6" s="13"/>
      <c r="AT6" s="13"/>
      <c r="AU6" s="13"/>
      <c r="AV6" s="13"/>
      <c r="AW6" s="13"/>
    </row>
    <row r="7" spans="1:49" ht="15.75" thickBot="1">
      <c r="A7" s="20" t="s">
        <v>6</v>
      </c>
      <c r="B7" s="21"/>
      <c r="C7" s="9">
        <v>44862</v>
      </c>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row>
    <row r="8" spans="1:49" ht="15.75" thickBot="1">
      <c r="A8" s="22"/>
      <c r="B8" s="18"/>
      <c r="C8" s="18"/>
      <c r="D8" s="23"/>
      <c r="E8" s="23"/>
      <c r="F8" s="23"/>
      <c r="G8" s="23"/>
      <c r="H8" s="23"/>
      <c r="I8" s="2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row>
    <row r="9" spans="1:49" ht="15.75" thickBot="1">
      <c r="A9" s="24" t="s">
        <v>7</v>
      </c>
      <c r="B9" s="18"/>
      <c r="C9" s="10">
        <v>2022</v>
      </c>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row>
    <row r="10" spans="1:49" ht="15.75" thickBot="1">
      <c r="A10" s="22"/>
      <c r="B10" s="18"/>
      <c r="C10" s="18"/>
      <c r="D10" s="23"/>
      <c r="E10" s="23"/>
      <c r="F10" s="23"/>
      <c r="G10" s="23"/>
      <c r="H10" s="23"/>
      <c r="I10" s="2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row>
    <row r="11" spans="1:49" ht="15.75" thickBot="1">
      <c r="A11" s="24" t="s">
        <v>8</v>
      </c>
      <c r="B11" s="21"/>
      <c r="C11" s="10" t="s">
        <v>9</v>
      </c>
      <c r="D11" s="23"/>
      <c r="E11" s="23"/>
      <c r="F11" s="23"/>
      <c r="G11" s="23"/>
      <c r="H11" s="23"/>
      <c r="I11" s="2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row>
    <row r="12" spans="1:49" ht="15.75" thickBot="1">
      <c r="A12" s="22"/>
      <c r="B12" s="18"/>
      <c r="C12" s="18"/>
      <c r="D12" s="23"/>
      <c r="E12" s="23"/>
      <c r="F12" s="23"/>
      <c r="G12" s="23"/>
      <c r="H12" s="23"/>
      <c r="I12" s="2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row>
    <row r="13" spans="1:49" ht="29.25" thickBot="1">
      <c r="A13" s="20" t="s">
        <v>10</v>
      </c>
      <c r="B13" s="18"/>
      <c r="C13" s="10" t="s">
        <v>11</v>
      </c>
      <c r="D13" s="23"/>
      <c r="E13" s="23"/>
      <c r="F13" s="23"/>
      <c r="G13" s="23"/>
      <c r="H13" s="23"/>
      <c r="I13" s="2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row>
    <row r="14" spans="1:49" ht="15.75" thickBot="1">
      <c r="A14" s="22"/>
      <c r="B14" s="18"/>
      <c r="C14" s="18"/>
      <c r="D14" s="23"/>
      <c r="E14" s="23"/>
      <c r="F14" s="23"/>
      <c r="G14" s="23"/>
      <c r="H14" s="23"/>
      <c r="I14" s="2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row>
    <row r="15" spans="1:49" ht="15.75" thickBot="1">
      <c r="A15" s="20" t="s">
        <v>12</v>
      </c>
      <c r="B15" s="21"/>
      <c r="C15" s="10" t="s">
        <v>13</v>
      </c>
      <c r="D15" s="23"/>
      <c r="E15" s="23"/>
      <c r="F15" s="23"/>
      <c r="G15" s="23"/>
      <c r="H15" s="23"/>
      <c r="I15" s="2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row>
    <row r="16" spans="1:49" ht="15.75" thickBot="1">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row>
    <row r="17" spans="1:49" ht="15.75" thickBot="1">
      <c r="A17" s="35" t="s">
        <v>14</v>
      </c>
      <c r="B17"/>
      <c r="C17" s="10"/>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row>
    <row r="18" spans="1:49" ht="16.5">
      <c r="A18" s="23"/>
      <c r="B18" s="23"/>
      <c r="C18" s="23"/>
      <c r="D18" s="23"/>
      <c r="E18" s="23"/>
      <c r="F18" s="23"/>
      <c r="G18" s="23"/>
      <c r="H18" s="23"/>
      <c r="I18" s="23"/>
      <c r="J18" s="23"/>
      <c r="K18" s="23"/>
      <c r="L18" s="25"/>
      <c r="M18" s="23"/>
      <c r="N18" s="23"/>
      <c r="O18" s="23"/>
      <c r="P18" s="23"/>
      <c r="Q18" s="23"/>
      <c r="R18" s="23"/>
      <c r="S18" s="23"/>
      <c r="T18" s="23"/>
      <c r="U18" s="25"/>
      <c r="V18" s="26"/>
      <c r="W18" s="27"/>
      <c r="X18" s="26"/>
      <c r="Y18" s="26"/>
      <c r="Z18" s="26"/>
      <c r="AA18" s="26"/>
      <c r="AB18" s="26"/>
      <c r="AC18" s="28"/>
      <c r="AD18" s="26"/>
      <c r="AE18" s="26"/>
      <c r="AF18" s="26"/>
      <c r="AG18" s="3"/>
      <c r="AH18" s="3"/>
      <c r="AI18" s="3"/>
      <c r="AJ18" s="3"/>
      <c r="AK18" s="3"/>
      <c r="AL18" s="26"/>
      <c r="AM18" s="26"/>
      <c r="AN18" s="26"/>
      <c r="AO18" s="26"/>
      <c r="AP18" s="26"/>
      <c r="AQ18" s="26"/>
      <c r="AR18" s="26"/>
      <c r="AS18" s="26"/>
      <c r="AT18" s="13"/>
      <c r="AU18" s="13"/>
      <c r="AV18" s="13"/>
      <c r="AW18" s="13"/>
    </row>
    <row r="19" spans="1:49" ht="64.5" customHeight="1">
      <c r="A19" s="275" t="s">
        <v>15</v>
      </c>
      <c r="B19" s="275"/>
      <c r="C19" s="275"/>
      <c r="D19" s="275"/>
      <c r="E19" s="275"/>
      <c r="F19" s="275"/>
      <c r="G19" s="275"/>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c r="AH19" s="275"/>
      <c r="AI19" s="275"/>
      <c r="AJ19" s="275"/>
      <c r="AK19" s="275"/>
      <c r="AL19" s="275"/>
      <c r="AM19" s="275"/>
      <c r="AN19" s="275"/>
      <c r="AO19" s="275"/>
      <c r="AP19" s="275"/>
      <c r="AQ19" s="275"/>
      <c r="AR19" s="275"/>
      <c r="AS19" s="275"/>
      <c r="AT19" s="13"/>
      <c r="AU19" s="13"/>
      <c r="AV19" s="13"/>
      <c r="AW19" s="13"/>
    </row>
    <row r="20" spans="1:49">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row>
    <row r="21" spans="1:49" ht="15.75" thickBot="1">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row>
    <row r="22" spans="1:49" ht="18.75" thickBot="1">
      <c r="A22" s="230" t="s">
        <v>16</v>
      </c>
      <c r="B22" s="231"/>
      <c r="C22" s="231"/>
      <c r="D22" s="231"/>
      <c r="E22" s="231"/>
      <c r="F22" s="231"/>
      <c r="G22" s="231"/>
      <c r="H22" s="231"/>
      <c r="I22" s="231"/>
      <c r="J22" s="231"/>
      <c r="K22" s="231"/>
      <c r="L22" s="231"/>
      <c r="M22" s="231"/>
      <c r="N22" s="232" t="s">
        <v>17</v>
      </c>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3"/>
      <c r="AL22" s="233"/>
      <c r="AM22" s="233"/>
      <c r="AN22" s="234"/>
      <c r="AO22" s="235" t="s">
        <v>18</v>
      </c>
      <c r="AP22" s="235"/>
      <c r="AQ22" s="235"/>
      <c r="AR22" s="235"/>
      <c r="AS22" s="236"/>
      <c r="AT22" s="13"/>
      <c r="AU22" s="13"/>
      <c r="AV22" s="13"/>
      <c r="AW22" s="13"/>
    </row>
    <row r="23" spans="1:49" ht="27.75" customHeight="1" thickBot="1">
      <c r="A23" s="250" t="s">
        <v>19</v>
      </c>
      <c r="B23" s="251"/>
      <c r="C23" s="251"/>
      <c r="D23" s="251"/>
      <c r="E23" s="252"/>
      <c r="F23" s="250" t="s">
        <v>20</v>
      </c>
      <c r="G23" s="251"/>
      <c r="H23" s="251"/>
      <c r="I23" s="251"/>
      <c r="J23" s="251"/>
      <c r="K23" s="251"/>
      <c r="L23" s="251"/>
      <c r="M23" s="252"/>
      <c r="N23" s="265" t="s">
        <v>21</v>
      </c>
      <c r="O23" s="187"/>
      <c r="P23" s="186" t="s">
        <v>22</v>
      </c>
      <c r="Q23" s="187"/>
      <c r="R23" s="186" t="s">
        <v>23</v>
      </c>
      <c r="S23" s="187"/>
      <c r="T23" s="186" t="s">
        <v>24</v>
      </c>
      <c r="U23" s="187"/>
      <c r="V23" s="186" t="s">
        <v>25</v>
      </c>
      <c r="W23" s="187"/>
      <c r="X23" s="186" t="s">
        <v>26</v>
      </c>
      <c r="Y23" s="187"/>
      <c r="Z23" s="186" t="s">
        <v>27</v>
      </c>
      <c r="AA23" s="187"/>
      <c r="AB23" s="186" t="s">
        <v>28</v>
      </c>
      <c r="AC23" s="187"/>
      <c r="AD23" s="186" t="s">
        <v>29</v>
      </c>
      <c r="AE23" s="187"/>
      <c r="AF23" s="186" t="s">
        <v>30</v>
      </c>
      <c r="AG23" s="187"/>
      <c r="AH23" s="186" t="s">
        <v>31</v>
      </c>
      <c r="AI23" s="187"/>
      <c r="AJ23" s="186" t="s">
        <v>32</v>
      </c>
      <c r="AK23" s="187"/>
      <c r="AL23" s="186" t="s">
        <v>33</v>
      </c>
      <c r="AM23" s="187"/>
      <c r="AN23" s="247" t="s">
        <v>34</v>
      </c>
      <c r="AO23" s="237"/>
      <c r="AP23" s="237"/>
      <c r="AQ23" s="238"/>
      <c r="AR23" s="237"/>
      <c r="AS23" s="239"/>
      <c r="AT23" s="13"/>
      <c r="AU23" s="13"/>
      <c r="AV23" s="13"/>
      <c r="AW23" s="13"/>
    </row>
    <row r="24" spans="1:49" ht="48.75" customHeight="1" thickBot="1">
      <c r="A24" s="186" t="s">
        <v>35</v>
      </c>
      <c r="B24" s="186" t="s">
        <v>36</v>
      </c>
      <c r="C24" s="186" t="s">
        <v>37</v>
      </c>
      <c r="D24" s="186" t="s">
        <v>38</v>
      </c>
      <c r="E24" s="186" t="s">
        <v>39</v>
      </c>
      <c r="F24" s="186" t="s">
        <v>40</v>
      </c>
      <c r="G24" s="186" t="s">
        <v>41</v>
      </c>
      <c r="H24" s="282" t="s">
        <v>42</v>
      </c>
      <c r="I24" s="282" t="s">
        <v>43</v>
      </c>
      <c r="J24" s="276" t="s">
        <v>44</v>
      </c>
      <c r="K24" s="276" t="s">
        <v>45</v>
      </c>
      <c r="L24" s="276" t="s">
        <v>46</v>
      </c>
      <c r="M24" s="276" t="s">
        <v>47</v>
      </c>
      <c r="N24" s="188"/>
      <c r="O24" s="189"/>
      <c r="P24" s="188"/>
      <c r="Q24" s="189"/>
      <c r="R24" s="188"/>
      <c r="S24" s="189"/>
      <c r="T24" s="188"/>
      <c r="U24" s="189"/>
      <c r="V24" s="188"/>
      <c r="W24" s="189"/>
      <c r="X24" s="188"/>
      <c r="Y24" s="189"/>
      <c r="Z24" s="188"/>
      <c r="AA24" s="189"/>
      <c r="AB24" s="188"/>
      <c r="AC24" s="189"/>
      <c r="AD24" s="188"/>
      <c r="AE24" s="189"/>
      <c r="AF24" s="188"/>
      <c r="AG24" s="189"/>
      <c r="AH24" s="188" t="s">
        <v>23</v>
      </c>
      <c r="AI24" s="189"/>
      <c r="AJ24" s="188"/>
      <c r="AK24" s="189"/>
      <c r="AL24" s="188" t="s">
        <v>23</v>
      </c>
      <c r="AM24" s="189"/>
      <c r="AN24" s="247"/>
      <c r="AO24" s="240" t="s">
        <v>48</v>
      </c>
      <c r="AP24" s="241" t="s">
        <v>49</v>
      </c>
      <c r="AQ24" s="207" t="s">
        <v>50</v>
      </c>
      <c r="AR24" s="243" t="s">
        <v>51</v>
      </c>
      <c r="AS24" s="245" t="s">
        <v>52</v>
      </c>
      <c r="AT24" s="13"/>
      <c r="AU24" s="13"/>
      <c r="AV24" s="13"/>
      <c r="AW24" s="13"/>
    </row>
    <row r="25" spans="1:49" ht="36.75" customHeight="1" thickBot="1">
      <c r="A25" s="188"/>
      <c r="B25" s="188"/>
      <c r="C25" s="188"/>
      <c r="D25" s="249"/>
      <c r="E25" s="249"/>
      <c r="F25" s="249"/>
      <c r="G25" s="249"/>
      <c r="H25" s="277"/>
      <c r="I25" s="277"/>
      <c r="J25" s="277"/>
      <c r="K25" s="277"/>
      <c r="L25" s="277"/>
      <c r="M25" s="277"/>
      <c r="N25" s="29" t="s">
        <v>53</v>
      </c>
      <c r="O25" s="29" t="s">
        <v>54</v>
      </c>
      <c r="P25" s="29" t="s">
        <v>55</v>
      </c>
      <c r="Q25" s="29" t="s">
        <v>56</v>
      </c>
      <c r="R25" s="29" t="s">
        <v>55</v>
      </c>
      <c r="S25" s="29" t="s">
        <v>56</v>
      </c>
      <c r="T25" s="29" t="s">
        <v>55</v>
      </c>
      <c r="U25" s="29" t="s">
        <v>56</v>
      </c>
      <c r="V25" s="29" t="s">
        <v>55</v>
      </c>
      <c r="W25" s="29" t="s">
        <v>56</v>
      </c>
      <c r="X25" s="29" t="s">
        <v>55</v>
      </c>
      <c r="Y25" s="29" t="s">
        <v>56</v>
      </c>
      <c r="Z25" s="29" t="s">
        <v>55</v>
      </c>
      <c r="AA25" s="29" t="s">
        <v>56</v>
      </c>
      <c r="AB25" s="29" t="s">
        <v>55</v>
      </c>
      <c r="AC25" s="29" t="s">
        <v>56</v>
      </c>
      <c r="AD25" s="29" t="s">
        <v>55</v>
      </c>
      <c r="AE25" s="29" t="s">
        <v>56</v>
      </c>
      <c r="AF25" s="29" t="s">
        <v>55</v>
      </c>
      <c r="AG25" s="29" t="s">
        <v>56</v>
      </c>
      <c r="AH25" s="29" t="s">
        <v>55</v>
      </c>
      <c r="AI25" s="29" t="s">
        <v>56</v>
      </c>
      <c r="AJ25" s="29" t="s">
        <v>55</v>
      </c>
      <c r="AK25" s="29" t="s">
        <v>56</v>
      </c>
      <c r="AL25" s="29" t="s">
        <v>55</v>
      </c>
      <c r="AM25" s="29" t="s">
        <v>56</v>
      </c>
      <c r="AN25" s="248"/>
      <c r="AO25" s="411"/>
      <c r="AP25" s="242"/>
      <c r="AQ25" s="281"/>
      <c r="AR25" s="244"/>
      <c r="AS25" s="246"/>
      <c r="AT25" s="13"/>
      <c r="AU25" s="13"/>
      <c r="AV25" s="13"/>
      <c r="AW25" s="13"/>
    </row>
    <row r="26" spans="1:49" ht="19.5" customHeight="1" thickBot="1">
      <c r="A26" s="226" t="s">
        <v>57</v>
      </c>
      <c r="B26" s="226" t="s">
        <v>58</v>
      </c>
      <c r="C26" s="226" t="s">
        <v>59</v>
      </c>
      <c r="D26" s="161" t="s">
        <v>60</v>
      </c>
      <c r="E26" s="161" t="s">
        <v>61</v>
      </c>
      <c r="F26" s="166" t="s">
        <v>62</v>
      </c>
      <c r="G26" s="283" t="s">
        <v>63</v>
      </c>
      <c r="H26" s="313" t="s">
        <v>64</v>
      </c>
      <c r="I26" s="258" t="s">
        <v>65</v>
      </c>
      <c r="J26" s="256" t="s">
        <v>66</v>
      </c>
      <c r="K26" s="258">
        <v>44623</v>
      </c>
      <c r="L26" s="258">
        <v>44925</v>
      </c>
      <c r="M26" s="260" t="s">
        <v>67</v>
      </c>
      <c r="N26" s="253">
        <f>100%/5</f>
        <v>0.2</v>
      </c>
      <c r="O26" s="146">
        <f>N26*(P26+R26+T26+V26+X26+Z26+AB26+AD26+AF26+AH26+AJ26+AL26)</f>
        <v>0.2</v>
      </c>
      <c r="P26" s="146"/>
      <c r="Q26" s="146"/>
      <c r="R26" s="146"/>
      <c r="S26" s="146"/>
      <c r="T26" s="146">
        <v>0.25</v>
      </c>
      <c r="U26" s="146">
        <v>0.25</v>
      </c>
      <c r="V26" s="146"/>
      <c r="W26" s="146"/>
      <c r="X26" s="146"/>
      <c r="Y26" s="146"/>
      <c r="Z26" s="146">
        <v>0.25</v>
      </c>
      <c r="AA26" s="146">
        <v>0.25</v>
      </c>
      <c r="AB26" s="146"/>
      <c r="AC26" s="146"/>
      <c r="AD26" s="146"/>
      <c r="AE26" s="146"/>
      <c r="AF26" s="146">
        <v>0.25</v>
      </c>
      <c r="AG26" s="146">
        <v>0.25</v>
      </c>
      <c r="AH26" s="146"/>
      <c r="AI26" s="146"/>
      <c r="AJ26" s="146"/>
      <c r="AK26" s="146"/>
      <c r="AL26" s="146">
        <v>0.25</v>
      </c>
      <c r="AM26" s="146"/>
      <c r="AN26" s="266">
        <f>N26*(Q26+S26+U26+W26+Y26+AA26+AC26+AE26+AG26+AI26+AK26+AM26)</f>
        <v>0.15000000000000002</v>
      </c>
      <c r="AO26" s="117" t="s">
        <v>68</v>
      </c>
      <c r="AP26" s="98" t="s">
        <v>69</v>
      </c>
      <c r="AQ26" s="98" t="s">
        <v>70</v>
      </c>
      <c r="AR26" s="30">
        <f>Q26+S26+U26</f>
        <v>0.25</v>
      </c>
      <c r="AS26" s="137">
        <f>SUM(AR26:AR29)</f>
        <v>0.75</v>
      </c>
      <c r="AT26" s="13"/>
      <c r="AU26" s="13"/>
      <c r="AV26" s="13"/>
      <c r="AW26" s="13"/>
    </row>
    <row r="27" spans="1:49" ht="19.5" customHeight="1" thickBot="1">
      <c r="A27" s="226"/>
      <c r="B27" s="226"/>
      <c r="C27" s="226"/>
      <c r="D27" s="162"/>
      <c r="E27" s="162"/>
      <c r="F27" s="166"/>
      <c r="G27" s="283"/>
      <c r="H27" s="166"/>
      <c r="I27" s="258"/>
      <c r="J27" s="256"/>
      <c r="K27" s="258"/>
      <c r="L27" s="258"/>
      <c r="M27" s="260"/>
      <c r="N27" s="254"/>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267"/>
      <c r="AO27" s="112" t="s">
        <v>71</v>
      </c>
      <c r="AP27" s="96" t="s">
        <v>72</v>
      </c>
      <c r="AQ27" s="96" t="s">
        <v>73</v>
      </c>
      <c r="AR27" s="31">
        <f>W26+Y26+AA26</f>
        <v>0.25</v>
      </c>
      <c r="AS27" s="138"/>
      <c r="AT27" s="13"/>
      <c r="AU27" s="13"/>
      <c r="AV27" s="13"/>
      <c r="AW27" s="13"/>
    </row>
    <row r="28" spans="1:49" ht="19.5" customHeight="1" thickBot="1">
      <c r="A28" s="226"/>
      <c r="B28" s="226"/>
      <c r="C28" s="226"/>
      <c r="D28" s="162"/>
      <c r="E28" s="162"/>
      <c r="F28" s="166"/>
      <c r="G28" s="283"/>
      <c r="H28" s="166"/>
      <c r="I28" s="258"/>
      <c r="J28" s="256"/>
      <c r="K28" s="258"/>
      <c r="L28" s="258"/>
      <c r="M28" s="260"/>
      <c r="N28" s="254"/>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267"/>
      <c r="AO28" s="112" t="s">
        <v>718</v>
      </c>
      <c r="AP28" s="96" t="s">
        <v>719</v>
      </c>
      <c r="AQ28" s="96" t="s">
        <v>720</v>
      </c>
      <c r="AR28" s="31">
        <f>AC26+AE26+AG26</f>
        <v>0.25</v>
      </c>
      <c r="AS28" s="138"/>
      <c r="AT28" s="13"/>
      <c r="AU28" s="13"/>
      <c r="AV28" s="13"/>
      <c r="AW28" s="13"/>
    </row>
    <row r="29" spans="1:49" ht="19.5" customHeight="1" thickBot="1">
      <c r="A29" s="226"/>
      <c r="B29" s="226"/>
      <c r="C29" s="226"/>
      <c r="D29" s="162"/>
      <c r="E29" s="162"/>
      <c r="F29" s="168"/>
      <c r="G29" s="284"/>
      <c r="H29" s="168"/>
      <c r="I29" s="259"/>
      <c r="J29" s="257"/>
      <c r="K29" s="259"/>
      <c r="L29" s="259"/>
      <c r="M29" s="261"/>
      <c r="N29" s="255"/>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8"/>
      <c r="AN29" s="268"/>
      <c r="AO29" s="46" t="s">
        <v>75</v>
      </c>
      <c r="AP29" s="8" t="s">
        <v>75</v>
      </c>
      <c r="AQ29" s="8" t="s">
        <v>75</v>
      </c>
      <c r="AR29" s="32">
        <f>AI26+AK26+AM26</f>
        <v>0</v>
      </c>
      <c r="AS29" s="139"/>
      <c r="AT29" s="13"/>
      <c r="AU29" s="13"/>
      <c r="AV29" s="13"/>
      <c r="AW29" s="13"/>
    </row>
    <row r="30" spans="1:49" ht="19.5" customHeight="1" thickBot="1">
      <c r="A30" s="226"/>
      <c r="B30" s="226"/>
      <c r="C30" s="226"/>
      <c r="D30" s="162"/>
      <c r="E30" s="162"/>
      <c r="F30" s="164" t="s">
        <v>76</v>
      </c>
      <c r="G30" s="285" t="s">
        <v>77</v>
      </c>
      <c r="H30" s="314" t="s">
        <v>78</v>
      </c>
      <c r="I30" s="263" t="s">
        <v>79</v>
      </c>
      <c r="J30" s="262" t="s">
        <v>80</v>
      </c>
      <c r="K30" s="263">
        <v>44623</v>
      </c>
      <c r="L30" s="263">
        <v>44925</v>
      </c>
      <c r="M30" s="264" t="s">
        <v>67</v>
      </c>
      <c r="N30" s="253">
        <v>0.1</v>
      </c>
      <c r="O30" s="146">
        <f t="shared" ref="O30" si="0">N30*(P30+R30+T30+V30+X30+Z30+AB30+AD30+AF30+AH30+AJ30+AL30)</f>
        <v>0.1</v>
      </c>
      <c r="P30" s="146"/>
      <c r="Q30" s="146"/>
      <c r="R30" s="146"/>
      <c r="S30" s="146"/>
      <c r="T30" s="146">
        <v>0.25</v>
      </c>
      <c r="U30" s="146">
        <v>0.25</v>
      </c>
      <c r="V30" s="146"/>
      <c r="W30" s="146"/>
      <c r="X30" s="146"/>
      <c r="Y30" s="146"/>
      <c r="Z30" s="146">
        <v>0.25</v>
      </c>
      <c r="AA30" s="146">
        <v>0.25</v>
      </c>
      <c r="AB30" s="146"/>
      <c r="AC30" s="146"/>
      <c r="AD30" s="146"/>
      <c r="AE30" s="146"/>
      <c r="AF30" s="146">
        <v>0.25</v>
      </c>
      <c r="AG30" s="146">
        <v>0.25</v>
      </c>
      <c r="AH30" s="146"/>
      <c r="AI30" s="146"/>
      <c r="AJ30" s="146"/>
      <c r="AK30" s="146"/>
      <c r="AL30" s="146">
        <v>0.25</v>
      </c>
      <c r="AM30" s="146"/>
      <c r="AN30" s="266">
        <f>N30*(Q30+S30+U30+W30+Y30+AA30+AC30+AE30+AG30+AI30+AK30+AM30)</f>
        <v>7.5000000000000011E-2</v>
      </c>
      <c r="AO30" s="412" t="s">
        <v>81</v>
      </c>
      <c r="AP30" s="98" t="s">
        <v>82</v>
      </c>
      <c r="AQ30" s="98" t="s">
        <v>83</v>
      </c>
      <c r="AR30" s="30">
        <f>Q30+S30+U30</f>
        <v>0.25</v>
      </c>
      <c r="AS30" s="137">
        <f t="shared" ref="AS30" si="1">SUM(AR30:AR33)</f>
        <v>0.75</v>
      </c>
      <c r="AT30" s="13"/>
      <c r="AU30" s="13"/>
      <c r="AV30" s="13"/>
      <c r="AW30" s="13"/>
    </row>
    <row r="31" spans="1:49" ht="19.5" customHeight="1" thickBot="1">
      <c r="A31" s="226"/>
      <c r="B31" s="226"/>
      <c r="C31" s="226"/>
      <c r="D31" s="162"/>
      <c r="E31" s="162"/>
      <c r="F31" s="166"/>
      <c r="G31" s="286"/>
      <c r="H31" s="166"/>
      <c r="I31" s="258"/>
      <c r="J31" s="256"/>
      <c r="K31" s="258"/>
      <c r="L31" s="258"/>
      <c r="M31" s="260"/>
      <c r="N31" s="254"/>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47"/>
      <c r="AM31" s="147"/>
      <c r="AN31" s="267"/>
      <c r="AO31" s="117" t="s">
        <v>84</v>
      </c>
      <c r="AP31" s="96" t="s">
        <v>85</v>
      </c>
      <c r="AQ31" s="96" t="s">
        <v>73</v>
      </c>
      <c r="AR31" s="31">
        <f>W30+Y30+AA30</f>
        <v>0.25</v>
      </c>
      <c r="AS31" s="138"/>
      <c r="AT31" s="13"/>
      <c r="AU31" s="13"/>
      <c r="AV31" s="13"/>
      <c r="AW31" s="13"/>
    </row>
    <row r="32" spans="1:49" ht="19.5" customHeight="1" thickBot="1">
      <c r="A32" s="226"/>
      <c r="B32" s="226"/>
      <c r="C32" s="226"/>
      <c r="D32" s="162"/>
      <c r="E32" s="162"/>
      <c r="F32" s="166"/>
      <c r="G32" s="286"/>
      <c r="H32" s="166"/>
      <c r="I32" s="258"/>
      <c r="J32" s="256"/>
      <c r="K32" s="258"/>
      <c r="L32" s="258"/>
      <c r="M32" s="260"/>
      <c r="N32" s="254"/>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267"/>
      <c r="AO32" s="117" t="s">
        <v>721</v>
      </c>
      <c r="AP32" s="99" t="s">
        <v>754</v>
      </c>
      <c r="AQ32" s="99" t="s">
        <v>722</v>
      </c>
      <c r="AR32" s="31">
        <f>AC30+AE30+AG30</f>
        <v>0.25</v>
      </c>
      <c r="AS32" s="138"/>
      <c r="AT32" s="13"/>
      <c r="AU32" s="13"/>
      <c r="AV32" s="13"/>
      <c r="AW32" s="13"/>
    </row>
    <row r="33" spans="1:49" ht="19.5" customHeight="1" thickBot="1">
      <c r="A33" s="226"/>
      <c r="B33" s="226"/>
      <c r="C33" s="226"/>
      <c r="D33" s="162"/>
      <c r="E33" s="162"/>
      <c r="F33" s="168"/>
      <c r="G33" s="287"/>
      <c r="H33" s="168"/>
      <c r="I33" s="259"/>
      <c r="J33" s="257"/>
      <c r="K33" s="259"/>
      <c r="L33" s="259"/>
      <c r="M33" s="261"/>
      <c r="N33" s="255"/>
      <c r="O33" s="148"/>
      <c r="P33" s="148"/>
      <c r="Q33" s="148"/>
      <c r="R33" s="148"/>
      <c r="S33" s="148"/>
      <c r="T33" s="148"/>
      <c r="U33" s="148"/>
      <c r="V33" s="148"/>
      <c r="W33" s="148"/>
      <c r="X33" s="148"/>
      <c r="Y33" s="148"/>
      <c r="Z33" s="148"/>
      <c r="AA33" s="148"/>
      <c r="AB33" s="148"/>
      <c r="AC33" s="148"/>
      <c r="AD33" s="148"/>
      <c r="AE33" s="148"/>
      <c r="AF33" s="148"/>
      <c r="AG33" s="148"/>
      <c r="AH33" s="148"/>
      <c r="AI33" s="148"/>
      <c r="AJ33" s="148"/>
      <c r="AK33" s="148"/>
      <c r="AL33" s="148"/>
      <c r="AM33" s="148"/>
      <c r="AN33" s="268"/>
      <c r="AO33" s="46" t="s">
        <v>75</v>
      </c>
      <c r="AP33" s="8" t="s">
        <v>75</v>
      </c>
      <c r="AQ33" s="8" t="s">
        <v>75</v>
      </c>
      <c r="AR33" s="32">
        <f>AI30+AK30+AM30</f>
        <v>0</v>
      </c>
      <c r="AS33" s="139"/>
      <c r="AT33" s="13"/>
      <c r="AU33" s="13"/>
      <c r="AV33" s="13"/>
      <c r="AW33" s="13"/>
    </row>
    <row r="34" spans="1:49" ht="19.5" customHeight="1" thickBot="1">
      <c r="A34" s="226"/>
      <c r="B34" s="226"/>
      <c r="C34" s="226"/>
      <c r="D34" s="162"/>
      <c r="E34" s="162"/>
      <c r="F34" s="164" t="s">
        <v>86</v>
      </c>
      <c r="G34" s="285" t="s">
        <v>87</v>
      </c>
      <c r="H34" s="315">
        <v>1</v>
      </c>
      <c r="I34" s="263" t="s">
        <v>88</v>
      </c>
      <c r="J34" s="262" t="s">
        <v>80</v>
      </c>
      <c r="K34" s="263">
        <v>44713</v>
      </c>
      <c r="L34" s="263">
        <v>44925</v>
      </c>
      <c r="M34" s="264" t="s">
        <v>67</v>
      </c>
      <c r="N34" s="253">
        <f t="shared" ref="N34" si="2">100%/5</f>
        <v>0.2</v>
      </c>
      <c r="O34" s="146">
        <f t="shared" ref="O34" si="3">N34*(P34+R34+T34+V34+X34+Z34+AB34+AD34+AF34+AH34+AJ34+AL34)</f>
        <v>0.2</v>
      </c>
      <c r="P34" s="146"/>
      <c r="Q34" s="146"/>
      <c r="R34" s="146"/>
      <c r="S34" s="146"/>
      <c r="T34" s="146"/>
      <c r="U34" s="146"/>
      <c r="V34" s="146"/>
      <c r="W34" s="146"/>
      <c r="X34" s="146"/>
      <c r="Y34" s="146"/>
      <c r="Z34" s="146">
        <v>0.5</v>
      </c>
      <c r="AA34" s="146">
        <v>0.5</v>
      </c>
      <c r="AB34" s="146"/>
      <c r="AC34" s="146"/>
      <c r="AD34" s="146"/>
      <c r="AE34" s="146"/>
      <c r="AF34" s="146"/>
      <c r="AG34" s="146"/>
      <c r="AH34" s="146"/>
      <c r="AI34" s="146"/>
      <c r="AJ34" s="146"/>
      <c r="AK34" s="146"/>
      <c r="AL34" s="146">
        <v>0.5</v>
      </c>
      <c r="AM34" s="146"/>
      <c r="AN34" s="266">
        <f>N34*(Q34+S34+U34+W34+Y34+AA34+AC34+AE34+AG34+AI34+AK34+AM34)</f>
        <v>0.1</v>
      </c>
      <c r="AO34" s="46" t="s">
        <v>89</v>
      </c>
      <c r="AP34" s="6" t="s">
        <v>89</v>
      </c>
      <c r="AQ34" s="6" t="s">
        <v>89</v>
      </c>
      <c r="AR34" s="30">
        <f>Q34+S34+U34</f>
        <v>0</v>
      </c>
      <c r="AS34" s="137">
        <f t="shared" ref="AS34" si="4">SUM(AR34:AR37)</f>
        <v>0.5</v>
      </c>
      <c r="AT34" s="13"/>
      <c r="AU34" s="13"/>
      <c r="AV34" s="13"/>
      <c r="AW34" s="13"/>
    </row>
    <row r="35" spans="1:49" ht="19.5" customHeight="1" thickBot="1">
      <c r="A35" s="226"/>
      <c r="B35" s="226"/>
      <c r="C35" s="226"/>
      <c r="D35" s="162"/>
      <c r="E35" s="162"/>
      <c r="F35" s="166"/>
      <c r="G35" s="286"/>
      <c r="H35" s="316"/>
      <c r="I35" s="258"/>
      <c r="J35" s="256"/>
      <c r="K35" s="258"/>
      <c r="L35" s="258"/>
      <c r="M35" s="260"/>
      <c r="N35" s="254"/>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267"/>
      <c r="AO35" s="117" t="s">
        <v>90</v>
      </c>
      <c r="AP35" s="100" t="s">
        <v>91</v>
      </c>
      <c r="AQ35" s="96" t="s">
        <v>73</v>
      </c>
      <c r="AR35" s="31">
        <f>W34+Y34+AA34</f>
        <v>0.5</v>
      </c>
      <c r="AS35" s="138"/>
      <c r="AT35" s="13"/>
      <c r="AU35" s="13"/>
      <c r="AV35" s="13"/>
      <c r="AW35" s="13"/>
    </row>
    <row r="36" spans="1:49" ht="19.5" customHeight="1" thickBot="1">
      <c r="A36" s="226"/>
      <c r="B36" s="226"/>
      <c r="C36" s="226"/>
      <c r="D36" s="162"/>
      <c r="E36" s="162"/>
      <c r="F36" s="166"/>
      <c r="G36" s="286"/>
      <c r="H36" s="316"/>
      <c r="I36" s="258"/>
      <c r="J36" s="256"/>
      <c r="K36" s="258"/>
      <c r="L36" s="258"/>
      <c r="M36" s="260"/>
      <c r="N36" s="254"/>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7"/>
      <c r="AN36" s="267"/>
      <c r="AO36" s="46" t="s">
        <v>74</v>
      </c>
      <c r="AP36" s="7" t="s">
        <v>74</v>
      </c>
      <c r="AQ36" s="7" t="s">
        <v>74</v>
      </c>
      <c r="AR36" s="31">
        <f>AC34+AE34+AG34</f>
        <v>0</v>
      </c>
      <c r="AS36" s="138"/>
      <c r="AT36" s="13"/>
      <c r="AU36" s="13"/>
      <c r="AV36" s="13"/>
      <c r="AW36" s="13"/>
    </row>
    <row r="37" spans="1:49" ht="19.5" customHeight="1" thickBot="1">
      <c r="A37" s="226"/>
      <c r="B37" s="226"/>
      <c r="C37" s="226"/>
      <c r="D37" s="162"/>
      <c r="E37" s="162"/>
      <c r="F37" s="168"/>
      <c r="G37" s="287"/>
      <c r="H37" s="317"/>
      <c r="I37" s="259"/>
      <c r="J37" s="257"/>
      <c r="K37" s="259"/>
      <c r="L37" s="259"/>
      <c r="M37" s="261"/>
      <c r="N37" s="255"/>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8"/>
      <c r="AN37" s="268"/>
      <c r="AO37" s="46" t="s">
        <v>75</v>
      </c>
      <c r="AP37" s="8" t="s">
        <v>75</v>
      </c>
      <c r="AQ37" s="8" t="s">
        <v>75</v>
      </c>
      <c r="AR37" s="32">
        <f>AI34+AK34+AM34</f>
        <v>0</v>
      </c>
      <c r="AS37" s="139"/>
      <c r="AT37" s="13"/>
      <c r="AU37" s="13"/>
      <c r="AV37" s="13"/>
      <c r="AW37" s="13"/>
    </row>
    <row r="38" spans="1:49" ht="19.5" customHeight="1" thickBot="1">
      <c r="A38" s="226"/>
      <c r="B38" s="226"/>
      <c r="C38" s="226"/>
      <c r="D38" s="162"/>
      <c r="E38" s="162"/>
      <c r="F38" s="164" t="s">
        <v>92</v>
      </c>
      <c r="G38" s="288" t="s">
        <v>93</v>
      </c>
      <c r="H38" s="318">
        <v>1</v>
      </c>
      <c r="I38" s="321" t="s">
        <v>94</v>
      </c>
      <c r="J38" s="262" t="s">
        <v>66</v>
      </c>
      <c r="K38" s="263">
        <v>44623</v>
      </c>
      <c r="L38" s="263">
        <v>44925</v>
      </c>
      <c r="M38" s="264" t="s">
        <v>95</v>
      </c>
      <c r="N38" s="253">
        <f t="shared" ref="N38" si="5">100%/5</f>
        <v>0.2</v>
      </c>
      <c r="O38" s="146">
        <f t="shared" ref="O38" si="6">N38*(P38+R38+T38+V38+X38+Z38+AB38+AD38+AF38+AH38+AJ38+AL38)</f>
        <v>0.2</v>
      </c>
      <c r="P38" s="146"/>
      <c r="Q38" s="146"/>
      <c r="R38" s="146"/>
      <c r="S38" s="146"/>
      <c r="T38" s="146">
        <v>0.25</v>
      </c>
      <c r="U38" s="146">
        <v>0.25</v>
      </c>
      <c r="V38" s="146"/>
      <c r="W38" s="146"/>
      <c r="X38" s="146"/>
      <c r="Y38" s="146"/>
      <c r="Z38" s="146">
        <v>0.25</v>
      </c>
      <c r="AA38" s="146">
        <v>0.25</v>
      </c>
      <c r="AB38" s="146"/>
      <c r="AC38" s="146"/>
      <c r="AD38" s="146"/>
      <c r="AE38" s="146"/>
      <c r="AF38" s="146">
        <v>0.25</v>
      </c>
      <c r="AG38" s="146">
        <v>0.25</v>
      </c>
      <c r="AH38" s="146"/>
      <c r="AI38" s="146"/>
      <c r="AJ38" s="146"/>
      <c r="AK38" s="146"/>
      <c r="AL38" s="146">
        <v>0.25</v>
      </c>
      <c r="AM38" s="146"/>
      <c r="AN38" s="266">
        <f>N38*(Q38+S38+U38+W38+Y38+AA38+AC38+AE38+AG38+AI38+AK38+AM38)</f>
        <v>0.15000000000000002</v>
      </c>
      <c r="AO38" s="115" t="s">
        <v>96</v>
      </c>
      <c r="AP38" s="102" t="s">
        <v>97</v>
      </c>
      <c r="AQ38" s="98" t="s">
        <v>83</v>
      </c>
      <c r="AR38" s="30">
        <f>Q38+S38+U38</f>
        <v>0.25</v>
      </c>
      <c r="AS38" s="137">
        <f t="shared" ref="AS38" si="7">SUM(AR38:AR41)</f>
        <v>0.75</v>
      </c>
      <c r="AT38" s="13"/>
      <c r="AU38" s="13"/>
      <c r="AV38" s="13"/>
      <c r="AW38" s="13"/>
    </row>
    <row r="39" spans="1:49" ht="19.5" customHeight="1" thickBot="1">
      <c r="A39" s="226"/>
      <c r="B39" s="226"/>
      <c r="C39" s="226"/>
      <c r="D39" s="162"/>
      <c r="E39" s="162"/>
      <c r="F39" s="166"/>
      <c r="G39" s="289"/>
      <c r="H39" s="319"/>
      <c r="I39" s="322"/>
      <c r="J39" s="256"/>
      <c r="K39" s="258"/>
      <c r="L39" s="258"/>
      <c r="M39" s="260"/>
      <c r="N39" s="254"/>
      <c r="O39" s="147"/>
      <c r="P39" s="147"/>
      <c r="Q39" s="147"/>
      <c r="R39" s="147"/>
      <c r="S39" s="147"/>
      <c r="T39" s="147"/>
      <c r="U39" s="147"/>
      <c r="V39" s="147"/>
      <c r="W39" s="147"/>
      <c r="X39" s="147"/>
      <c r="Y39" s="147"/>
      <c r="Z39" s="147"/>
      <c r="AA39" s="147"/>
      <c r="AB39" s="147"/>
      <c r="AC39" s="147"/>
      <c r="AD39" s="147"/>
      <c r="AE39" s="147"/>
      <c r="AF39" s="147"/>
      <c r="AG39" s="147"/>
      <c r="AH39" s="147"/>
      <c r="AI39" s="147"/>
      <c r="AJ39" s="147"/>
      <c r="AK39" s="147"/>
      <c r="AL39" s="147"/>
      <c r="AM39" s="147"/>
      <c r="AN39" s="267"/>
      <c r="AO39" s="116" t="s">
        <v>98</v>
      </c>
      <c r="AP39" s="104" t="s">
        <v>99</v>
      </c>
      <c r="AQ39" s="96" t="s">
        <v>73</v>
      </c>
      <c r="AR39" s="31">
        <f>W38+Y38+AA38</f>
        <v>0.25</v>
      </c>
      <c r="AS39" s="138"/>
      <c r="AT39" s="13"/>
      <c r="AU39" s="13"/>
      <c r="AV39" s="13"/>
      <c r="AW39" s="13"/>
    </row>
    <row r="40" spans="1:49" ht="19.5" customHeight="1" thickBot="1">
      <c r="A40" s="226"/>
      <c r="B40" s="226"/>
      <c r="C40" s="226"/>
      <c r="D40" s="162"/>
      <c r="E40" s="162"/>
      <c r="F40" s="166"/>
      <c r="G40" s="289"/>
      <c r="H40" s="319"/>
      <c r="I40" s="322"/>
      <c r="J40" s="256"/>
      <c r="K40" s="258"/>
      <c r="L40" s="258"/>
      <c r="M40" s="260"/>
      <c r="N40" s="254"/>
      <c r="O40" s="147"/>
      <c r="P40" s="147"/>
      <c r="Q40" s="147"/>
      <c r="R40" s="147"/>
      <c r="S40" s="147"/>
      <c r="T40" s="147"/>
      <c r="U40" s="147"/>
      <c r="V40" s="147"/>
      <c r="W40" s="147"/>
      <c r="X40" s="147"/>
      <c r="Y40" s="147"/>
      <c r="Z40" s="147"/>
      <c r="AA40" s="147"/>
      <c r="AB40" s="147"/>
      <c r="AC40" s="147"/>
      <c r="AD40" s="147"/>
      <c r="AE40" s="147"/>
      <c r="AF40" s="147"/>
      <c r="AG40" s="147"/>
      <c r="AH40" s="147"/>
      <c r="AI40" s="147"/>
      <c r="AJ40" s="147"/>
      <c r="AK40" s="147"/>
      <c r="AL40" s="147"/>
      <c r="AM40" s="147"/>
      <c r="AN40" s="267"/>
      <c r="AO40" s="116" t="s">
        <v>723</v>
      </c>
      <c r="AP40" s="103" t="s">
        <v>724</v>
      </c>
      <c r="AQ40" s="103" t="s">
        <v>725</v>
      </c>
      <c r="AR40" s="31">
        <f>AC38+AE38+AG38</f>
        <v>0.25</v>
      </c>
      <c r="AS40" s="138"/>
      <c r="AT40" s="13"/>
      <c r="AU40" s="13"/>
      <c r="AV40" s="13"/>
      <c r="AW40" s="13"/>
    </row>
    <row r="41" spans="1:49" ht="19.5" customHeight="1" thickBot="1">
      <c r="A41" s="226"/>
      <c r="B41" s="226"/>
      <c r="C41" s="226"/>
      <c r="D41" s="162"/>
      <c r="E41" s="162"/>
      <c r="F41" s="168"/>
      <c r="G41" s="290"/>
      <c r="H41" s="320"/>
      <c r="I41" s="323"/>
      <c r="J41" s="257"/>
      <c r="K41" s="259"/>
      <c r="L41" s="259"/>
      <c r="M41" s="261"/>
      <c r="N41" s="255"/>
      <c r="O41" s="148"/>
      <c r="P41" s="148"/>
      <c r="Q41" s="148"/>
      <c r="R41" s="148"/>
      <c r="S41" s="148"/>
      <c r="T41" s="148"/>
      <c r="U41" s="148"/>
      <c r="V41" s="148"/>
      <c r="W41" s="148"/>
      <c r="X41" s="148"/>
      <c r="Y41" s="148"/>
      <c r="Z41" s="148"/>
      <c r="AA41" s="148"/>
      <c r="AB41" s="148"/>
      <c r="AC41" s="148"/>
      <c r="AD41" s="148"/>
      <c r="AE41" s="148"/>
      <c r="AF41" s="148"/>
      <c r="AG41" s="148"/>
      <c r="AH41" s="148"/>
      <c r="AI41" s="148"/>
      <c r="AJ41" s="148"/>
      <c r="AK41" s="148"/>
      <c r="AL41" s="148"/>
      <c r="AM41" s="148"/>
      <c r="AN41" s="268"/>
      <c r="AO41" s="46" t="s">
        <v>75</v>
      </c>
      <c r="AP41" s="8" t="s">
        <v>75</v>
      </c>
      <c r="AQ41" s="8" t="s">
        <v>75</v>
      </c>
      <c r="AR41" s="32">
        <f>AI38+AK38+AM38</f>
        <v>0</v>
      </c>
      <c r="AS41" s="139"/>
      <c r="AT41" s="13"/>
      <c r="AU41" s="13"/>
      <c r="AV41" s="13"/>
      <c r="AW41" s="13"/>
    </row>
    <row r="42" spans="1:49" ht="19.5" customHeight="1" thickBot="1">
      <c r="A42" s="226"/>
      <c r="B42" s="226"/>
      <c r="C42" s="226"/>
      <c r="D42" s="162"/>
      <c r="E42" s="162"/>
      <c r="F42" s="164" t="s">
        <v>100</v>
      </c>
      <c r="G42" s="288" t="s">
        <v>101</v>
      </c>
      <c r="H42" s="318">
        <v>1</v>
      </c>
      <c r="I42" s="321" t="s">
        <v>102</v>
      </c>
      <c r="J42" s="262" t="s">
        <v>80</v>
      </c>
      <c r="K42" s="263">
        <v>44623</v>
      </c>
      <c r="L42" s="263">
        <v>44925</v>
      </c>
      <c r="M42" s="264" t="s">
        <v>95</v>
      </c>
      <c r="N42" s="253">
        <v>0.15</v>
      </c>
      <c r="O42" s="146">
        <f t="shared" ref="O42" si="8">N42*(P42+R42+T42+V42+X42+Z42+AB42+AD42+AF42+AH42+AJ42+AL42)</f>
        <v>0.15</v>
      </c>
      <c r="P42" s="146"/>
      <c r="Q42" s="146"/>
      <c r="R42" s="146"/>
      <c r="S42" s="146"/>
      <c r="T42" s="146">
        <v>0.25</v>
      </c>
      <c r="U42" s="146">
        <v>0.25</v>
      </c>
      <c r="V42" s="146"/>
      <c r="W42" s="146"/>
      <c r="X42" s="146"/>
      <c r="Y42" s="146"/>
      <c r="Z42" s="146">
        <v>0.25</v>
      </c>
      <c r="AA42" s="146">
        <v>0.25</v>
      </c>
      <c r="AB42" s="146"/>
      <c r="AC42" s="146"/>
      <c r="AD42" s="146"/>
      <c r="AE42" s="146"/>
      <c r="AF42" s="146">
        <v>0.25</v>
      </c>
      <c r="AG42" s="146">
        <v>0.25</v>
      </c>
      <c r="AH42" s="146"/>
      <c r="AI42" s="146"/>
      <c r="AJ42" s="146"/>
      <c r="AK42" s="146"/>
      <c r="AL42" s="146">
        <v>0.25</v>
      </c>
      <c r="AM42" s="146"/>
      <c r="AN42" s="266">
        <f>N42*(Q42+S42+U42+W42+Y42+AA42+AC42+AE42+AG42+AI42+AK42+AM42)</f>
        <v>0.11249999999999999</v>
      </c>
      <c r="AO42" s="115" t="s">
        <v>103</v>
      </c>
      <c r="AP42" s="105" t="s">
        <v>104</v>
      </c>
      <c r="AQ42" s="98" t="s">
        <v>83</v>
      </c>
      <c r="AR42" s="30">
        <f>Q42+S42+U42</f>
        <v>0.25</v>
      </c>
      <c r="AS42" s="137">
        <f t="shared" ref="AS42" si="9">SUM(AR42:AR45)</f>
        <v>0.75</v>
      </c>
      <c r="AT42" s="13"/>
      <c r="AU42" s="13"/>
      <c r="AV42" s="13"/>
      <c r="AW42" s="13"/>
    </row>
    <row r="43" spans="1:49" ht="19.5" customHeight="1" thickBot="1">
      <c r="A43" s="226"/>
      <c r="B43" s="226"/>
      <c r="C43" s="226"/>
      <c r="D43" s="162"/>
      <c r="E43" s="162"/>
      <c r="F43" s="166"/>
      <c r="G43" s="289"/>
      <c r="H43" s="319"/>
      <c r="I43" s="322"/>
      <c r="J43" s="256"/>
      <c r="K43" s="258"/>
      <c r="L43" s="258"/>
      <c r="M43" s="260"/>
      <c r="N43" s="254"/>
      <c r="O43" s="147"/>
      <c r="P43" s="147"/>
      <c r="Q43" s="147"/>
      <c r="R43" s="147"/>
      <c r="S43" s="147"/>
      <c r="T43" s="147"/>
      <c r="U43" s="147"/>
      <c r="V43" s="147"/>
      <c r="W43" s="147"/>
      <c r="X43" s="147"/>
      <c r="Y43" s="147"/>
      <c r="Z43" s="147"/>
      <c r="AA43" s="147"/>
      <c r="AB43" s="147"/>
      <c r="AC43" s="147"/>
      <c r="AD43" s="147"/>
      <c r="AE43" s="147"/>
      <c r="AF43" s="147"/>
      <c r="AG43" s="147"/>
      <c r="AH43" s="147"/>
      <c r="AI43" s="147"/>
      <c r="AJ43" s="147"/>
      <c r="AK43" s="147"/>
      <c r="AL43" s="147"/>
      <c r="AM43" s="147"/>
      <c r="AN43" s="267"/>
      <c r="AO43" s="115" t="s">
        <v>105</v>
      </c>
      <c r="AP43" s="105" t="s">
        <v>106</v>
      </c>
      <c r="AQ43" s="96" t="s">
        <v>73</v>
      </c>
      <c r="AR43" s="31">
        <f>W42+Y42+AA42</f>
        <v>0.25</v>
      </c>
      <c r="AS43" s="138"/>
      <c r="AT43" s="13"/>
      <c r="AU43" s="13"/>
      <c r="AV43" s="13"/>
      <c r="AW43" s="13"/>
    </row>
    <row r="44" spans="1:49" ht="19.5" customHeight="1" thickBot="1">
      <c r="A44" s="226"/>
      <c r="B44" s="226"/>
      <c r="C44" s="226"/>
      <c r="D44" s="162"/>
      <c r="E44" s="162"/>
      <c r="F44" s="166"/>
      <c r="G44" s="289"/>
      <c r="H44" s="319"/>
      <c r="I44" s="322"/>
      <c r="J44" s="256"/>
      <c r="K44" s="258"/>
      <c r="L44" s="258"/>
      <c r="M44" s="260"/>
      <c r="N44" s="254"/>
      <c r="O44" s="147"/>
      <c r="P44" s="147"/>
      <c r="Q44" s="147"/>
      <c r="R44" s="147"/>
      <c r="S44" s="147"/>
      <c r="T44" s="147"/>
      <c r="U44" s="147"/>
      <c r="V44" s="147"/>
      <c r="W44" s="147"/>
      <c r="X44" s="147"/>
      <c r="Y44" s="147"/>
      <c r="Z44" s="147"/>
      <c r="AA44" s="147"/>
      <c r="AB44" s="147"/>
      <c r="AC44" s="147"/>
      <c r="AD44" s="147"/>
      <c r="AE44" s="147"/>
      <c r="AF44" s="147"/>
      <c r="AG44" s="147"/>
      <c r="AH44" s="147"/>
      <c r="AI44" s="147"/>
      <c r="AJ44" s="147"/>
      <c r="AK44" s="147"/>
      <c r="AL44" s="147"/>
      <c r="AM44" s="147"/>
      <c r="AN44" s="267"/>
      <c r="AO44" s="115" t="s">
        <v>757</v>
      </c>
      <c r="AP44" s="98" t="s">
        <v>734</v>
      </c>
      <c r="AQ44" s="96" t="s">
        <v>726</v>
      </c>
      <c r="AR44" s="31">
        <f>AC42+AE42+AG42</f>
        <v>0.25</v>
      </c>
      <c r="AS44" s="138"/>
      <c r="AT44" s="13"/>
      <c r="AU44" s="13"/>
      <c r="AV44" s="13"/>
      <c r="AW44" s="13"/>
    </row>
    <row r="45" spans="1:49" ht="19.5" customHeight="1" thickBot="1">
      <c r="A45" s="226"/>
      <c r="B45" s="226"/>
      <c r="C45" s="226"/>
      <c r="D45" s="162"/>
      <c r="E45" s="162"/>
      <c r="F45" s="168"/>
      <c r="G45" s="290"/>
      <c r="H45" s="320"/>
      <c r="I45" s="323"/>
      <c r="J45" s="257"/>
      <c r="K45" s="259"/>
      <c r="L45" s="259"/>
      <c r="M45" s="261"/>
      <c r="N45" s="255"/>
      <c r="O45" s="148"/>
      <c r="P45" s="148"/>
      <c r="Q45" s="148"/>
      <c r="R45" s="148"/>
      <c r="S45" s="148"/>
      <c r="T45" s="148"/>
      <c r="U45" s="148"/>
      <c r="V45" s="148"/>
      <c r="W45" s="148"/>
      <c r="X45" s="148"/>
      <c r="Y45" s="148"/>
      <c r="Z45" s="148"/>
      <c r="AA45" s="148"/>
      <c r="AB45" s="148"/>
      <c r="AC45" s="148"/>
      <c r="AD45" s="148"/>
      <c r="AE45" s="148"/>
      <c r="AF45" s="148"/>
      <c r="AG45" s="148"/>
      <c r="AH45" s="148"/>
      <c r="AI45" s="148"/>
      <c r="AJ45" s="148"/>
      <c r="AK45" s="148"/>
      <c r="AL45" s="148"/>
      <c r="AM45" s="148"/>
      <c r="AN45" s="268"/>
      <c r="AO45" s="46" t="s">
        <v>75</v>
      </c>
      <c r="AP45" s="8" t="s">
        <v>75</v>
      </c>
      <c r="AQ45" s="8" t="s">
        <v>75</v>
      </c>
      <c r="AR45" s="32">
        <f>AI42+AK42+AM42</f>
        <v>0</v>
      </c>
      <c r="AS45" s="139"/>
      <c r="AT45" s="13"/>
      <c r="AU45" s="13"/>
      <c r="AV45" s="13"/>
      <c r="AW45" s="13"/>
    </row>
    <row r="46" spans="1:49" ht="19.5" customHeight="1" thickBot="1">
      <c r="A46" s="226"/>
      <c r="B46" s="226"/>
      <c r="C46" s="226"/>
      <c r="D46" s="162"/>
      <c r="E46" s="162"/>
      <c r="F46" s="164" t="s">
        <v>107</v>
      </c>
      <c r="G46" s="288" t="s">
        <v>108</v>
      </c>
      <c r="H46" s="315" t="s">
        <v>109</v>
      </c>
      <c r="I46" s="321" t="s">
        <v>110</v>
      </c>
      <c r="J46" s="262" t="s">
        <v>80</v>
      </c>
      <c r="K46" s="263">
        <v>44623</v>
      </c>
      <c r="L46" s="263">
        <v>44925</v>
      </c>
      <c r="M46" s="264" t="s">
        <v>95</v>
      </c>
      <c r="N46" s="253">
        <v>0.15</v>
      </c>
      <c r="O46" s="146">
        <f t="shared" ref="O46" si="10">N46*(P46+R46+T46+V46+X46+Z46+AB46+AD46+AF46+AH46+AJ46+AL46)</f>
        <v>0.15</v>
      </c>
      <c r="P46" s="146"/>
      <c r="Q46" s="146"/>
      <c r="R46" s="146"/>
      <c r="S46" s="146"/>
      <c r="T46" s="146">
        <v>0.25</v>
      </c>
      <c r="U46" s="146">
        <v>0.25</v>
      </c>
      <c r="V46" s="146"/>
      <c r="W46" s="146"/>
      <c r="X46" s="146"/>
      <c r="Y46" s="146"/>
      <c r="Z46" s="146">
        <v>0.25</v>
      </c>
      <c r="AA46" s="146">
        <v>0.25</v>
      </c>
      <c r="AB46" s="146"/>
      <c r="AC46" s="146">
        <v>0.25</v>
      </c>
      <c r="AD46" s="146"/>
      <c r="AE46" s="146"/>
      <c r="AF46" s="146">
        <v>0.25</v>
      </c>
      <c r="AG46" s="146"/>
      <c r="AH46" s="146"/>
      <c r="AI46" s="146"/>
      <c r="AJ46" s="146"/>
      <c r="AK46" s="146"/>
      <c r="AL46" s="146">
        <v>0.25</v>
      </c>
      <c r="AM46" s="146"/>
      <c r="AN46" s="266">
        <f>N46*(Q46+S46+U46+W46+Y46+AA46+AC46+AE46+AG46+AI46+AK46+AM46)</f>
        <v>0.11249999999999999</v>
      </c>
      <c r="AO46" s="117" t="s">
        <v>111</v>
      </c>
      <c r="AP46" s="105" t="s">
        <v>112</v>
      </c>
      <c r="AQ46" s="98" t="s">
        <v>83</v>
      </c>
      <c r="AR46" s="30">
        <f>Q46+S46+U46</f>
        <v>0.25</v>
      </c>
      <c r="AS46" s="137">
        <f t="shared" ref="AS46" si="11">SUM(AR46:AR49)</f>
        <v>0.75</v>
      </c>
      <c r="AT46" s="13"/>
      <c r="AU46" s="13"/>
      <c r="AV46" s="13"/>
      <c r="AW46" s="13"/>
    </row>
    <row r="47" spans="1:49" ht="19.5" customHeight="1" thickBot="1">
      <c r="A47" s="226"/>
      <c r="B47" s="226"/>
      <c r="C47" s="226"/>
      <c r="D47" s="162"/>
      <c r="E47" s="162"/>
      <c r="F47" s="166"/>
      <c r="G47" s="289"/>
      <c r="H47" s="316"/>
      <c r="I47" s="322"/>
      <c r="J47" s="256"/>
      <c r="K47" s="258"/>
      <c r="L47" s="258"/>
      <c r="M47" s="260"/>
      <c r="N47" s="254"/>
      <c r="O47" s="147"/>
      <c r="P47" s="147"/>
      <c r="Q47" s="147"/>
      <c r="R47" s="147"/>
      <c r="S47" s="147"/>
      <c r="T47" s="147"/>
      <c r="U47" s="147"/>
      <c r="V47" s="147"/>
      <c r="W47" s="147"/>
      <c r="X47" s="147"/>
      <c r="Y47" s="147"/>
      <c r="Z47" s="147"/>
      <c r="AA47" s="147"/>
      <c r="AB47" s="147"/>
      <c r="AC47" s="147"/>
      <c r="AD47" s="147"/>
      <c r="AE47" s="147"/>
      <c r="AF47" s="147"/>
      <c r="AG47" s="147"/>
      <c r="AH47" s="147"/>
      <c r="AI47" s="147"/>
      <c r="AJ47" s="147"/>
      <c r="AK47" s="147"/>
      <c r="AL47" s="147"/>
      <c r="AM47" s="147"/>
      <c r="AN47" s="267"/>
      <c r="AO47" s="117" t="s">
        <v>113</v>
      </c>
      <c r="AP47" s="100" t="s">
        <v>114</v>
      </c>
      <c r="AQ47" s="96" t="s">
        <v>73</v>
      </c>
      <c r="AR47" s="31">
        <f>W46+Y46+AA46</f>
        <v>0.25</v>
      </c>
      <c r="AS47" s="138"/>
      <c r="AT47" s="13"/>
      <c r="AU47" s="13"/>
      <c r="AV47" s="13"/>
      <c r="AW47" s="13"/>
    </row>
    <row r="48" spans="1:49" ht="19.5" customHeight="1" thickBot="1">
      <c r="A48" s="226"/>
      <c r="B48" s="226"/>
      <c r="C48" s="226"/>
      <c r="D48" s="162"/>
      <c r="E48" s="162"/>
      <c r="F48" s="166"/>
      <c r="G48" s="289"/>
      <c r="H48" s="316"/>
      <c r="I48" s="322"/>
      <c r="J48" s="256"/>
      <c r="K48" s="258"/>
      <c r="L48" s="258"/>
      <c r="M48" s="260"/>
      <c r="N48" s="254"/>
      <c r="O48" s="147"/>
      <c r="P48" s="147"/>
      <c r="Q48" s="147"/>
      <c r="R48" s="147"/>
      <c r="S48" s="147"/>
      <c r="T48" s="147"/>
      <c r="U48" s="147"/>
      <c r="V48" s="147"/>
      <c r="W48" s="147"/>
      <c r="X48" s="147"/>
      <c r="Y48" s="147"/>
      <c r="Z48" s="147"/>
      <c r="AA48" s="147"/>
      <c r="AB48" s="147"/>
      <c r="AC48" s="147"/>
      <c r="AD48" s="147"/>
      <c r="AE48" s="147"/>
      <c r="AF48" s="147"/>
      <c r="AG48" s="147"/>
      <c r="AH48" s="147"/>
      <c r="AI48" s="147"/>
      <c r="AJ48" s="147"/>
      <c r="AK48" s="147"/>
      <c r="AL48" s="147"/>
      <c r="AM48" s="147"/>
      <c r="AN48" s="267"/>
      <c r="AO48" s="112" t="s">
        <v>727</v>
      </c>
      <c r="AP48" s="100" t="s">
        <v>735</v>
      </c>
      <c r="AQ48" s="96" t="s">
        <v>728</v>
      </c>
      <c r="AR48" s="31">
        <f>AC46+AE46+AG46</f>
        <v>0.25</v>
      </c>
      <c r="AS48" s="138"/>
      <c r="AT48" s="13"/>
      <c r="AU48" s="13"/>
      <c r="AV48" s="13"/>
      <c r="AW48" s="13"/>
    </row>
    <row r="49" spans="1:49" ht="19.5" customHeight="1" thickBot="1">
      <c r="A49" s="226"/>
      <c r="B49" s="226"/>
      <c r="C49" s="226"/>
      <c r="D49" s="162"/>
      <c r="E49" s="162"/>
      <c r="F49" s="168"/>
      <c r="G49" s="290"/>
      <c r="H49" s="317"/>
      <c r="I49" s="323"/>
      <c r="J49" s="257"/>
      <c r="K49" s="259"/>
      <c r="L49" s="259"/>
      <c r="M49" s="261"/>
      <c r="N49" s="255"/>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8"/>
      <c r="AN49" s="268"/>
      <c r="AO49" s="413" t="s">
        <v>75</v>
      </c>
      <c r="AP49" s="76" t="s">
        <v>75</v>
      </c>
      <c r="AQ49" s="8" t="s">
        <v>75</v>
      </c>
      <c r="AR49" s="32">
        <f>AI46+AK46+AM46</f>
        <v>0</v>
      </c>
      <c r="AS49" s="139"/>
      <c r="AT49" s="13"/>
      <c r="AU49" s="13"/>
      <c r="AV49" s="13"/>
      <c r="AW49" s="13"/>
    </row>
    <row r="50" spans="1:49" ht="19.5" customHeight="1">
      <c r="A50" s="269" t="s">
        <v>57</v>
      </c>
      <c r="B50" s="269" t="s">
        <v>115</v>
      </c>
      <c r="C50" s="269" t="s">
        <v>116</v>
      </c>
      <c r="D50" s="272" t="s">
        <v>117</v>
      </c>
      <c r="E50" s="227" t="s">
        <v>118</v>
      </c>
      <c r="F50" s="164" t="s">
        <v>119</v>
      </c>
      <c r="G50" s="164" t="s">
        <v>120</v>
      </c>
      <c r="H50" s="164" t="s">
        <v>121</v>
      </c>
      <c r="I50" s="161" t="s">
        <v>122</v>
      </c>
      <c r="J50" s="262" t="s">
        <v>123</v>
      </c>
      <c r="K50" s="263">
        <v>44562</v>
      </c>
      <c r="L50" s="263">
        <v>44915</v>
      </c>
      <c r="M50" s="264" t="s">
        <v>95</v>
      </c>
      <c r="N50" s="146">
        <v>1</v>
      </c>
      <c r="O50" s="146">
        <f>N50*(P50+R50+T50+V50+X50+Z50+AB50+AD50+AF50+AH50+AJ50+AL50)</f>
        <v>1</v>
      </c>
      <c r="P50" s="146">
        <v>0.1</v>
      </c>
      <c r="Q50" s="146">
        <v>0.1</v>
      </c>
      <c r="R50" s="146"/>
      <c r="S50" s="146"/>
      <c r="T50" s="146"/>
      <c r="U50" s="146"/>
      <c r="V50" s="146"/>
      <c r="W50" s="146"/>
      <c r="X50" s="146">
        <v>0.1</v>
      </c>
      <c r="Y50" s="146">
        <v>0.1</v>
      </c>
      <c r="Z50" s="146"/>
      <c r="AA50" s="146"/>
      <c r="AB50" s="146">
        <v>0.22</v>
      </c>
      <c r="AC50" s="146">
        <v>0.22</v>
      </c>
      <c r="AD50" s="146">
        <v>0.1</v>
      </c>
      <c r="AE50" s="146">
        <v>0.1</v>
      </c>
      <c r="AF50" s="146">
        <v>0.1</v>
      </c>
      <c r="AG50" s="146">
        <v>0.1</v>
      </c>
      <c r="AH50" s="146">
        <v>0.16</v>
      </c>
      <c r="AI50" s="146"/>
      <c r="AJ50" s="146"/>
      <c r="AK50" s="146"/>
      <c r="AL50" s="146">
        <v>0.22</v>
      </c>
      <c r="AM50" s="146"/>
      <c r="AN50" s="266">
        <f>N50*(Q50+S50+U50+W50+Y50+AA50+AC50+AE50+AG50+AI50+AK50+AM50)</f>
        <v>0.62</v>
      </c>
      <c r="AO50" s="115" t="s">
        <v>124</v>
      </c>
      <c r="AP50" s="105" t="s">
        <v>125</v>
      </c>
      <c r="AQ50" s="98" t="s">
        <v>83</v>
      </c>
      <c r="AR50" s="30">
        <f>Q50+S50+U50</f>
        <v>0.1</v>
      </c>
      <c r="AS50" s="137">
        <f>SUM(AR50:AR53)</f>
        <v>0.62000000000000011</v>
      </c>
      <c r="AT50" s="13"/>
      <c r="AU50" s="13"/>
      <c r="AV50" s="13"/>
      <c r="AW50" s="13"/>
    </row>
    <row r="51" spans="1:49" ht="19.5" customHeight="1">
      <c r="A51" s="270"/>
      <c r="B51" s="270"/>
      <c r="C51" s="270"/>
      <c r="D51" s="270"/>
      <c r="E51" s="228"/>
      <c r="F51" s="166"/>
      <c r="G51" s="166"/>
      <c r="H51" s="166"/>
      <c r="I51" s="162"/>
      <c r="J51" s="256"/>
      <c r="K51" s="258"/>
      <c r="L51" s="258"/>
      <c r="M51" s="260"/>
      <c r="N51" s="147"/>
      <c r="O51" s="147"/>
      <c r="P51" s="147"/>
      <c r="Q51" s="147"/>
      <c r="R51" s="147"/>
      <c r="S51" s="147"/>
      <c r="T51" s="147"/>
      <c r="U51" s="147"/>
      <c r="V51" s="147"/>
      <c r="W51" s="147"/>
      <c r="X51" s="147"/>
      <c r="Y51" s="147"/>
      <c r="Z51" s="147"/>
      <c r="AA51" s="147"/>
      <c r="AB51" s="147"/>
      <c r="AC51" s="147"/>
      <c r="AD51" s="147"/>
      <c r="AE51" s="147"/>
      <c r="AF51" s="147"/>
      <c r="AG51" s="147"/>
      <c r="AH51" s="147"/>
      <c r="AI51" s="147"/>
      <c r="AJ51" s="147"/>
      <c r="AK51" s="147"/>
      <c r="AL51" s="147"/>
      <c r="AM51" s="147"/>
      <c r="AN51" s="267"/>
      <c r="AO51" s="117" t="s">
        <v>126</v>
      </c>
      <c r="AP51" s="106" t="s">
        <v>127</v>
      </c>
      <c r="AQ51" s="96" t="s">
        <v>73</v>
      </c>
      <c r="AR51" s="31">
        <f>W50+Y50+AA50</f>
        <v>0.1</v>
      </c>
      <c r="AS51" s="138"/>
      <c r="AT51" s="13"/>
      <c r="AU51" s="13"/>
      <c r="AV51" s="13"/>
      <c r="AW51" s="13"/>
    </row>
    <row r="52" spans="1:49" ht="19.5" customHeight="1">
      <c r="A52" s="270"/>
      <c r="B52" s="270"/>
      <c r="C52" s="270"/>
      <c r="D52" s="270"/>
      <c r="E52" s="228"/>
      <c r="F52" s="166"/>
      <c r="G52" s="166"/>
      <c r="H52" s="166"/>
      <c r="I52" s="162"/>
      <c r="J52" s="256"/>
      <c r="K52" s="258"/>
      <c r="L52" s="258"/>
      <c r="M52" s="260"/>
      <c r="N52" s="147"/>
      <c r="O52" s="147"/>
      <c r="P52" s="147"/>
      <c r="Q52" s="147"/>
      <c r="R52" s="147"/>
      <c r="S52" s="147"/>
      <c r="T52" s="147"/>
      <c r="U52" s="147"/>
      <c r="V52" s="147"/>
      <c r="W52" s="147"/>
      <c r="X52" s="147"/>
      <c r="Y52" s="147"/>
      <c r="Z52" s="147"/>
      <c r="AA52" s="147"/>
      <c r="AB52" s="147"/>
      <c r="AC52" s="147"/>
      <c r="AD52" s="147"/>
      <c r="AE52" s="147"/>
      <c r="AF52" s="147"/>
      <c r="AG52" s="147"/>
      <c r="AH52" s="147"/>
      <c r="AI52" s="147"/>
      <c r="AJ52" s="147"/>
      <c r="AK52" s="147"/>
      <c r="AL52" s="147"/>
      <c r="AM52" s="147"/>
      <c r="AN52" s="267"/>
      <c r="AO52" s="117" t="s">
        <v>126</v>
      </c>
      <c r="AP52" s="100" t="s">
        <v>772</v>
      </c>
      <c r="AQ52" s="96" t="s">
        <v>73</v>
      </c>
      <c r="AR52" s="31">
        <f>AC50+AE50+AG50</f>
        <v>0.42000000000000004</v>
      </c>
      <c r="AS52" s="138"/>
      <c r="AT52" s="13"/>
      <c r="AU52" s="13"/>
      <c r="AV52" s="13"/>
      <c r="AW52" s="13"/>
    </row>
    <row r="53" spans="1:49" ht="19.5" customHeight="1" thickBot="1">
      <c r="A53" s="271"/>
      <c r="B53" s="271"/>
      <c r="C53" s="271"/>
      <c r="D53" s="271"/>
      <c r="E53" s="229"/>
      <c r="F53" s="168"/>
      <c r="G53" s="168"/>
      <c r="H53" s="168"/>
      <c r="I53" s="163"/>
      <c r="J53" s="257"/>
      <c r="K53" s="259"/>
      <c r="L53" s="259"/>
      <c r="M53" s="261"/>
      <c r="N53" s="148"/>
      <c r="O53" s="148"/>
      <c r="P53" s="148"/>
      <c r="Q53" s="148"/>
      <c r="R53" s="148"/>
      <c r="S53" s="148"/>
      <c r="T53" s="148"/>
      <c r="U53" s="148"/>
      <c r="V53" s="148"/>
      <c r="W53" s="148"/>
      <c r="X53" s="148"/>
      <c r="Y53" s="148"/>
      <c r="Z53" s="148"/>
      <c r="AA53" s="148"/>
      <c r="AB53" s="148"/>
      <c r="AC53" s="148"/>
      <c r="AD53" s="148"/>
      <c r="AE53" s="148"/>
      <c r="AF53" s="148"/>
      <c r="AG53" s="148"/>
      <c r="AH53" s="148"/>
      <c r="AI53" s="148"/>
      <c r="AJ53" s="148"/>
      <c r="AK53" s="148"/>
      <c r="AL53" s="148"/>
      <c r="AM53" s="148"/>
      <c r="AN53" s="268"/>
      <c r="AO53" s="46" t="s">
        <v>75</v>
      </c>
      <c r="AP53" s="8" t="s">
        <v>75</v>
      </c>
      <c r="AQ53" s="8" t="s">
        <v>75</v>
      </c>
      <c r="AR53" s="32">
        <f>AI50+AK50+AM50</f>
        <v>0</v>
      </c>
      <c r="AS53" s="139"/>
      <c r="AT53" s="13"/>
      <c r="AU53" s="13"/>
      <c r="AV53" s="13"/>
      <c r="AW53" s="13"/>
    </row>
    <row r="54" spans="1:49" ht="19.5" customHeight="1" thickBot="1">
      <c r="A54" s="226" t="s">
        <v>128</v>
      </c>
      <c r="B54" s="226" t="s">
        <v>129</v>
      </c>
      <c r="C54" s="226" t="s">
        <v>130</v>
      </c>
      <c r="D54" s="226" t="s">
        <v>131</v>
      </c>
      <c r="E54" s="226" t="s">
        <v>132</v>
      </c>
      <c r="F54" s="164" t="s">
        <v>133</v>
      </c>
      <c r="G54" s="164" t="s">
        <v>134</v>
      </c>
      <c r="H54" s="164" t="s">
        <v>135</v>
      </c>
      <c r="I54" s="161" t="s">
        <v>122</v>
      </c>
      <c r="J54" s="262" t="s">
        <v>80</v>
      </c>
      <c r="K54" s="263">
        <v>44682</v>
      </c>
      <c r="L54" s="263">
        <v>44926</v>
      </c>
      <c r="M54" s="264" t="s">
        <v>95</v>
      </c>
      <c r="N54" s="146">
        <v>1</v>
      </c>
      <c r="O54" s="146">
        <f>N54*(P54+R54+T54+V54+X54+Z54+AB54+AD54+AF54+AH54+AJ54+AL54)</f>
        <v>1</v>
      </c>
      <c r="P54" s="146"/>
      <c r="Q54" s="146"/>
      <c r="R54" s="146"/>
      <c r="S54" s="146"/>
      <c r="T54" s="146"/>
      <c r="U54" s="146"/>
      <c r="V54" s="146"/>
      <c r="W54" s="146"/>
      <c r="X54" s="146">
        <v>0.33</v>
      </c>
      <c r="Y54" s="146">
        <v>0.33</v>
      </c>
      <c r="Z54" s="146"/>
      <c r="AA54" s="146"/>
      <c r="AB54" s="146"/>
      <c r="AC54" s="146"/>
      <c r="AD54" s="146">
        <v>0.33</v>
      </c>
      <c r="AE54" s="146">
        <v>0.33</v>
      </c>
      <c r="AF54" s="146"/>
      <c r="AG54" s="146"/>
      <c r="AH54" s="146"/>
      <c r="AI54" s="146"/>
      <c r="AJ54" s="146"/>
      <c r="AK54" s="146"/>
      <c r="AL54" s="146">
        <v>0.34</v>
      </c>
      <c r="AM54" s="146"/>
      <c r="AN54" s="266">
        <f>N54*(Q54+S54+U54+W54+Y54+AA54+AC54+AE54+AG54+AI54+AK54+AM54)</f>
        <v>0.66</v>
      </c>
      <c r="AO54" s="46" t="s">
        <v>89</v>
      </c>
      <c r="AP54" s="6" t="s">
        <v>89</v>
      </c>
      <c r="AQ54" s="6" t="s">
        <v>89</v>
      </c>
      <c r="AR54" s="30">
        <f>Q54+S54+U54</f>
        <v>0</v>
      </c>
      <c r="AS54" s="137">
        <f>SUM(AR54:AR57)</f>
        <v>0.66</v>
      </c>
      <c r="AT54" s="13"/>
      <c r="AU54" s="13"/>
      <c r="AV54" s="13"/>
      <c r="AW54" s="13"/>
    </row>
    <row r="55" spans="1:49" ht="19.5" customHeight="1" thickBot="1">
      <c r="A55" s="226"/>
      <c r="B55" s="226"/>
      <c r="C55" s="226"/>
      <c r="D55" s="226"/>
      <c r="E55" s="226"/>
      <c r="F55" s="166"/>
      <c r="G55" s="166"/>
      <c r="H55" s="166"/>
      <c r="I55" s="162"/>
      <c r="J55" s="256"/>
      <c r="K55" s="258"/>
      <c r="L55" s="258"/>
      <c r="M55" s="260"/>
      <c r="N55" s="147"/>
      <c r="O55" s="147"/>
      <c r="P55" s="147"/>
      <c r="Q55" s="147"/>
      <c r="R55" s="147"/>
      <c r="S55" s="147"/>
      <c r="T55" s="147"/>
      <c r="U55" s="147"/>
      <c r="V55" s="147"/>
      <c r="W55" s="147"/>
      <c r="X55" s="147"/>
      <c r="Y55" s="147"/>
      <c r="Z55" s="147"/>
      <c r="AA55" s="147"/>
      <c r="AB55" s="147"/>
      <c r="AC55" s="147"/>
      <c r="AD55" s="147"/>
      <c r="AE55" s="147"/>
      <c r="AF55" s="147"/>
      <c r="AG55" s="147"/>
      <c r="AH55" s="147"/>
      <c r="AI55" s="147"/>
      <c r="AJ55" s="147"/>
      <c r="AK55" s="147"/>
      <c r="AL55" s="147"/>
      <c r="AM55" s="147"/>
      <c r="AN55" s="267"/>
      <c r="AO55" s="117" t="s">
        <v>136</v>
      </c>
      <c r="AP55" s="107" t="s">
        <v>137</v>
      </c>
      <c r="AQ55" s="96" t="s">
        <v>73</v>
      </c>
      <c r="AR55" s="31">
        <f>W54+Y54+AA54</f>
        <v>0.33</v>
      </c>
      <c r="AS55" s="138"/>
      <c r="AT55" s="13"/>
      <c r="AU55" s="13"/>
      <c r="AV55" s="13"/>
      <c r="AW55" s="13"/>
    </row>
    <row r="56" spans="1:49" ht="19.5" customHeight="1" thickBot="1">
      <c r="A56" s="226"/>
      <c r="B56" s="226"/>
      <c r="C56" s="226"/>
      <c r="D56" s="226"/>
      <c r="E56" s="226"/>
      <c r="F56" s="166"/>
      <c r="G56" s="166"/>
      <c r="H56" s="166"/>
      <c r="I56" s="162"/>
      <c r="J56" s="256"/>
      <c r="K56" s="258"/>
      <c r="L56" s="258"/>
      <c r="M56" s="260"/>
      <c r="N56" s="147"/>
      <c r="O56" s="147"/>
      <c r="P56" s="147"/>
      <c r="Q56" s="147"/>
      <c r="R56" s="147"/>
      <c r="S56" s="147"/>
      <c r="T56" s="147"/>
      <c r="U56" s="147"/>
      <c r="V56" s="147"/>
      <c r="W56" s="147"/>
      <c r="X56" s="147"/>
      <c r="Y56" s="147"/>
      <c r="Z56" s="147"/>
      <c r="AA56" s="147"/>
      <c r="AB56" s="147"/>
      <c r="AC56" s="147"/>
      <c r="AD56" s="147"/>
      <c r="AE56" s="147"/>
      <c r="AF56" s="147"/>
      <c r="AG56" s="147"/>
      <c r="AH56" s="147"/>
      <c r="AI56" s="147"/>
      <c r="AJ56" s="147"/>
      <c r="AK56" s="147"/>
      <c r="AL56" s="147"/>
      <c r="AM56" s="147"/>
      <c r="AN56" s="267"/>
      <c r="AO56" s="117" t="s">
        <v>759</v>
      </c>
      <c r="AP56" s="107" t="s">
        <v>758</v>
      </c>
      <c r="AQ56" s="96" t="s">
        <v>728</v>
      </c>
      <c r="AR56" s="31">
        <f>AC54+AE54+AG54</f>
        <v>0.33</v>
      </c>
      <c r="AS56" s="138"/>
      <c r="AT56" s="13"/>
      <c r="AU56" s="13"/>
      <c r="AV56" s="13"/>
      <c r="AW56" s="13"/>
    </row>
    <row r="57" spans="1:49" ht="19.5" customHeight="1" thickBot="1">
      <c r="A57" s="226"/>
      <c r="B57" s="226"/>
      <c r="C57" s="226"/>
      <c r="D57" s="226"/>
      <c r="E57" s="226"/>
      <c r="F57" s="168"/>
      <c r="G57" s="168"/>
      <c r="H57" s="168"/>
      <c r="I57" s="163"/>
      <c r="J57" s="257"/>
      <c r="K57" s="259"/>
      <c r="L57" s="259"/>
      <c r="M57" s="261"/>
      <c r="N57" s="148"/>
      <c r="O57" s="148"/>
      <c r="P57" s="148"/>
      <c r="Q57" s="148"/>
      <c r="R57" s="148"/>
      <c r="S57" s="148"/>
      <c r="T57" s="148"/>
      <c r="U57" s="148"/>
      <c r="V57" s="148"/>
      <c r="W57" s="148"/>
      <c r="X57" s="148"/>
      <c r="Y57" s="148"/>
      <c r="Z57" s="148"/>
      <c r="AA57" s="148"/>
      <c r="AB57" s="148"/>
      <c r="AC57" s="148"/>
      <c r="AD57" s="148"/>
      <c r="AE57" s="148"/>
      <c r="AF57" s="148"/>
      <c r="AG57" s="148"/>
      <c r="AH57" s="148"/>
      <c r="AI57" s="148"/>
      <c r="AJ57" s="148"/>
      <c r="AK57" s="148"/>
      <c r="AL57" s="148"/>
      <c r="AM57" s="148"/>
      <c r="AN57" s="268"/>
      <c r="AO57" s="46" t="s">
        <v>75</v>
      </c>
      <c r="AP57" s="8" t="s">
        <v>75</v>
      </c>
      <c r="AQ57" s="8" t="s">
        <v>75</v>
      </c>
      <c r="AR57" s="32">
        <f>AI54+AK54+AM54</f>
        <v>0</v>
      </c>
      <c r="AS57" s="139"/>
      <c r="AT57" s="13"/>
      <c r="AU57" s="13"/>
      <c r="AV57" s="13"/>
      <c r="AW57" s="13"/>
    </row>
    <row r="58" spans="1:49" ht="15.75" customHeight="1" thickBot="1">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278" t="s">
        <v>138</v>
      </c>
      <c r="AQ58" s="279"/>
      <c r="AR58" s="280"/>
      <c r="AS58" s="11">
        <f>AVERAGE(AS26:AS57)</f>
        <v>0.69125000000000003</v>
      </c>
      <c r="AT58" s="13"/>
      <c r="AU58" s="13"/>
      <c r="AV58" s="13"/>
      <c r="AW58" s="13"/>
    </row>
    <row r="59" spans="1:49">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row>
    <row r="60" spans="1:49">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row>
    <row r="61" spans="1:49" s="2" customFormat="1" ht="43.5" customHeight="1">
      <c r="A61" s="328" t="s">
        <v>139</v>
      </c>
      <c r="B61" s="328"/>
      <c r="C61" s="328"/>
      <c r="D61" s="328"/>
      <c r="E61" s="328"/>
      <c r="F61" s="328"/>
      <c r="G61" s="328"/>
      <c r="H61" s="328"/>
      <c r="I61" s="328"/>
      <c r="J61" s="328"/>
      <c r="K61" s="328"/>
      <c r="L61" s="328"/>
      <c r="M61" s="328"/>
      <c r="N61" s="328"/>
      <c r="O61" s="328"/>
      <c r="P61" s="328"/>
      <c r="Q61" s="328"/>
      <c r="R61" s="328"/>
      <c r="S61" s="328"/>
      <c r="T61" s="328"/>
      <c r="U61" s="328"/>
      <c r="V61" s="328"/>
      <c r="W61" s="328"/>
      <c r="X61" s="328"/>
      <c r="Y61" s="328"/>
      <c r="Z61" s="328"/>
      <c r="AA61" s="328"/>
      <c r="AB61" s="328"/>
      <c r="AC61" s="328"/>
      <c r="AD61" s="328"/>
      <c r="AE61" s="328"/>
      <c r="AF61" s="328"/>
      <c r="AG61" s="328"/>
      <c r="AH61" s="328"/>
      <c r="AI61" s="328"/>
      <c r="AJ61" s="328"/>
      <c r="AK61" s="328"/>
      <c r="AL61" s="328"/>
      <c r="AM61" s="328"/>
      <c r="AN61" s="328"/>
      <c r="AO61" s="328"/>
      <c r="AP61" s="328"/>
      <c r="AQ61" s="328"/>
      <c r="AR61" s="328"/>
      <c r="AS61" s="328"/>
      <c r="AT61" s="23"/>
      <c r="AU61" s="23"/>
      <c r="AV61" s="23"/>
      <c r="AW61" s="23"/>
    </row>
    <row r="62" spans="1:49">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row>
    <row r="63" spans="1:49">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row>
    <row r="64" spans="1:49" ht="15.75" thickBot="1">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row>
    <row r="65" spans="1:49" ht="18.75" customHeight="1">
      <c r="A65" s="217" t="s">
        <v>140</v>
      </c>
      <c r="B65" s="217" t="s">
        <v>141</v>
      </c>
      <c r="C65" s="220" t="s">
        <v>142</v>
      </c>
      <c r="D65" s="221"/>
      <c r="E65" s="217" t="s">
        <v>42</v>
      </c>
      <c r="F65" s="217" t="s">
        <v>43</v>
      </c>
      <c r="G65" s="217" t="s">
        <v>45</v>
      </c>
      <c r="H65" s="217" t="s">
        <v>46</v>
      </c>
      <c r="I65" s="220" t="s">
        <v>47</v>
      </c>
      <c r="J65" s="273" t="s">
        <v>17</v>
      </c>
      <c r="K65" s="273"/>
      <c r="L65" s="273"/>
      <c r="M65" s="273"/>
      <c r="N65" s="273"/>
      <c r="O65" s="273"/>
      <c r="P65" s="273"/>
      <c r="Q65" s="273"/>
      <c r="R65" s="273"/>
      <c r="S65" s="273"/>
      <c r="T65" s="273"/>
      <c r="U65" s="273"/>
      <c r="V65" s="273"/>
      <c r="W65" s="273"/>
      <c r="X65" s="273"/>
      <c r="Y65" s="273"/>
      <c r="Z65" s="273"/>
      <c r="AA65" s="273"/>
      <c r="AB65" s="273"/>
      <c r="AC65" s="273"/>
      <c r="AD65" s="273"/>
      <c r="AE65" s="273"/>
      <c r="AF65" s="273"/>
      <c r="AG65" s="273"/>
      <c r="AH65" s="273"/>
      <c r="AI65" s="273"/>
      <c r="AJ65" s="273"/>
      <c r="AK65" s="193" t="s">
        <v>143</v>
      </c>
      <c r="AL65" s="194"/>
      <c r="AM65" s="194"/>
      <c r="AN65" s="194"/>
      <c r="AO65" s="194"/>
      <c r="AP65" s="194"/>
      <c r="AQ65" s="195"/>
      <c r="AT65" s="13"/>
      <c r="AU65" s="13"/>
      <c r="AV65" s="13"/>
      <c r="AW65" s="13"/>
    </row>
    <row r="66" spans="1:49" ht="48" customHeight="1" thickBot="1">
      <c r="A66" s="218"/>
      <c r="B66" s="218"/>
      <c r="C66" s="222"/>
      <c r="D66" s="223"/>
      <c r="E66" s="218"/>
      <c r="F66" s="218"/>
      <c r="G66" s="218"/>
      <c r="H66" s="218"/>
      <c r="I66" s="218"/>
      <c r="J66" s="222" t="s">
        <v>21</v>
      </c>
      <c r="K66" s="187"/>
      <c r="L66" s="186" t="s">
        <v>22</v>
      </c>
      <c r="M66" s="187"/>
      <c r="N66" s="186" t="s">
        <v>23</v>
      </c>
      <c r="O66" s="187"/>
      <c r="P66" s="186" t="s">
        <v>24</v>
      </c>
      <c r="Q66" s="187"/>
      <c r="R66" s="186" t="s">
        <v>25</v>
      </c>
      <c r="S66" s="187"/>
      <c r="T66" s="186" t="s">
        <v>26</v>
      </c>
      <c r="U66" s="187"/>
      <c r="V66" s="186" t="s">
        <v>27</v>
      </c>
      <c r="W66" s="187"/>
      <c r="X66" s="186" t="s">
        <v>28</v>
      </c>
      <c r="Y66" s="187"/>
      <c r="Z66" s="186" t="s">
        <v>29</v>
      </c>
      <c r="AA66" s="187"/>
      <c r="AB66" s="186" t="s">
        <v>30</v>
      </c>
      <c r="AC66" s="187"/>
      <c r="AD66" s="186" t="s">
        <v>31</v>
      </c>
      <c r="AE66" s="187"/>
      <c r="AF66" s="186" t="s">
        <v>32</v>
      </c>
      <c r="AG66" s="187"/>
      <c r="AH66" s="186" t="s">
        <v>33</v>
      </c>
      <c r="AI66" s="187"/>
      <c r="AJ66" s="190" t="s">
        <v>34</v>
      </c>
      <c r="AK66" s="196"/>
      <c r="AL66" s="197"/>
      <c r="AM66" s="197"/>
      <c r="AN66" s="197"/>
      <c r="AO66" s="197"/>
      <c r="AP66" s="197"/>
      <c r="AQ66" s="198"/>
      <c r="AT66" s="13"/>
      <c r="AU66" s="13"/>
      <c r="AV66" s="13"/>
      <c r="AW66" s="13"/>
    </row>
    <row r="67" spans="1:49" ht="44.25" customHeight="1" thickBot="1">
      <c r="A67" s="218"/>
      <c r="B67" s="218"/>
      <c r="C67" s="222"/>
      <c r="D67" s="223"/>
      <c r="E67" s="218"/>
      <c r="F67" s="218"/>
      <c r="G67" s="218"/>
      <c r="H67" s="218"/>
      <c r="I67" s="218"/>
      <c r="J67" s="274"/>
      <c r="K67" s="189"/>
      <c r="L67" s="188"/>
      <c r="M67" s="189"/>
      <c r="N67" s="188"/>
      <c r="O67" s="189"/>
      <c r="P67" s="188"/>
      <c r="Q67" s="189"/>
      <c r="R67" s="188"/>
      <c r="S67" s="189"/>
      <c r="T67" s="188"/>
      <c r="U67" s="189"/>
      <c r="V67" s="188"/>
      <c r="W67" s="189"/>
      <c r="X67" s="188"/>
      <c r="Y67" s="189"/>
      <c r="Z67" s="188"/>
      <c r="AA67" s="189"/>
      <c r="AB67" s="188"/>
      <c r="AC67" s="189"/>
      <c r="AD67" s="188"/>
      <c r="AE67" s="189"/>
      <c r="AF67" s="188"/>
      <c r="AG67" s="189"/>
      <c r="AH67" s="188"/>
      <c r="AI67" s="189"/>
      <c r="AJ67" s="191"/>
      <c r="AK67" s="199" t="s">
        <v>48</v>
      </c>
      <c r="AL67" s="200"/>
      <c r="AM67" s="201"/>
      <c r="AN67" s="205" t="s">
        <v>144</v>
      </c>
      <c r="AO67" s="207" t="s">
        <v>50</v>
      </c>
      <c r="AP67" s="324" t="s">
        <v>51</v>
      </c>
      <c r="AQ67" s="205" t="s">
        <v>52</v>
      </c>
      <c r="AT67" s="13"/>
      <c r="AU67" s="13"/>
      <c r="AV67" s="13"/>
      <c r="AW67" s="13"/>
    </row>
    <row r="68" spans="1:49" ht="48" customHeight="1" thickBot="1">
      <c r="A68" s="219"/>
      <c r="B68" s="219"/>
      <c r="C68" s="224"/>
      <c r="D68" s="225"/>
      <c r="E68" s="219"/>
      <c r="F68" s="219"/>
      <c r="G68" s="219"/>
      <c r="H68" s="219"/>
      <c r="I68" s="219"/>
      <c r="J68" s="33" t="s">
        <v>53</v>
      </c>
      <c r="K68" s="29" t="s">
        <v>54</v>
      </c>
      <c r="L68" s="29" t="s">
        <v>55</v>
      </c>
      <c r="M68" s="29" t="s">
        <v>56</v>
      </c>
      <c r="N68" s="29" t="s">
        <v>55</v>
      </c>
      <c r="O68" s="29" t="s">
        <v>56</v>
      </c>
      <c r="P68" s="29" t="s">
        <v>55</v>
      </c>
      <c r="Q68" s="29" t="s">
        <v>56</v>
      </c>
      <c r="R68" s="29" t="s">
        <v>55</v>
      </c>
      <c r="S68" s="29" t="s">
        <v>56</v>
      </c>
      <c r="T68" s="29" t="s">
        <v>55</v>
      </c>
      <c r="U68" s="29" t="s">
        <v>56</v>
      </c>
      <c r="V68" s="29" t="s">
        <v>55</v>
      </c>
      <c r="W68" s="29" t="s">
        <v>56</v>
      </c>
      <c r="X68" s="29" t="s">
        <v>55</v>
      </c>
      <c r="Y68" s="29" t="s">
        <v>56</v>
      </c>
      <c r="Z68" s="29" t="s">
        <v>55</v>
      </c>
      <c r="AA68" s="29" t="s">
        <v>56</v>
      </c>
      <c r="AB68" s="29" t="s">
        <v>55</v>
      </c>
      <c r="AC68" s="29" t="s">
        <v>56</v>
      </c>
      <c r="AD68" s="29" t="s">
        <v>55</v>
      </c>
      <c r="AE68" s="29" t="s">
        <v>56</v>
      </c>
      <c r="AF68" s="29" t="s">
        <v>55</v>
      </c>
      <c r="AG68" s="29" t="s">
        <v>56</v>
      </c>
      <c r="AH68" s="29" t="s">
        <v>55</v>
      </c>
      <c r="AI68" s="29" t="s">
        <v>56</v>
      </c>
      <c r="AJ68" s="192"/>
      <c r="AK68" s="202"/>
      <c r="AL68" s="203"/>
      <c r="AM68" s="204"/>
      <c r="AN68" s="206"/>
      <c r="AO68" s="208"/>
      <c r="AP68" s="325"/>
      <c r="AQ68" s="206"/>
      <c r="AT68" s="13"/>
      <c r="AU68" s="13"/>
      <c r="AV68" s="13"/>
      <c r="AW68" s="13"/>
    </row>
    <row r="69" spans="1:49" ht="18.75" customHeight="1" thickBot="1">
      <c r="A69" s="291" t="s">
        <v>145</v>
      </c>
      <c r="B69" s="161" t="s">
        <v>146</v>
      </c>
      <c r="C69" s="164" t="s">
        <v>147</v>
      </c>
      <c r="D69" s="165"/>
      <c r="E69" s="326" t="s">
        <v>109</v>
      </c>
      <c r="F69" s="174" t="s">
        <v>148</v>
      </c>
      <c r="G69" s="173">
        <v>44623</v>
      </c>
      <c r="H69" s="172">
        <v>44925</v>
      </c>
      <c r="I69" s="175" t="s">
        <v>95</v>
      </c>
      <c r="J69" s="146">
        <f>100%/9</f>
        <v>0.1111111111111111</v>
      </c>
      <c r="K69" s="176">
        <f>J69*(L69+N69+P69+R69+T69+V69+X69+Z69+AB69+AD69+AF69+AH69)</f>
        <v>0.1111111111111111</v>
      </c>
      <c r="L69" s="146"/>
      <c r="M69" s="146"/>
      <c r="N69" s="146"/>
      <c r="O69" s="146"/>
      <c r="P69" s="146">
        <v>0.25</v>
      </c>
      <c r="Q69" s="146">
        <v>0.25</v>
      </c>
      <c r="R69" s="146"/>
      <c r="S69" s="146"/>
      <c r="T69" s="146"/>
      <c r="U69" s="146"/>
      <c r="V69" s="146">
        <v>0.25</v>
      </c>
      <c r="W69" s="146">
        <v>0.25</v>
      </c>
      <c r="X69" s="146"/>
      <c r="Y69" s="146"/>
      <c r="Z69" s="146"/>
      <c r="AA69" s="146"/>
      <c r="AB69" s="146">
        <v>0.25</v>
      </c>
      <c r="AC69" s="146">
        <v>0.25</v>
      </c>
      <c r="AD69" s="146"/>
      <c r="AE69" s="146"/>
      <c r="AF69" s="146"/>
      <c r="AG69" s="146"/>
      <c r="AH69" s="146">
        <v>0.25</v>
      </c>
      <c r="AI69" s="146"/>
      <c r="AJ69" s="152">
        <f>J69*(M69+O69+Q69+S69+U69+W69+Y69+AA69+AC69+AE69+AG69+AI69)</f>
        <v>8.3333333333333329E-2</v>
      </c>
      <c r="AK69" s="209" t="s">
        <v>149</v>
      </c>
      <c r="AL69" s="210"/>
      <c r="AM69" s="211"/>
      <c r="AN69" s="101" t="s">
        <v>150</v>
      </c>
      <c r="AO69" s="108" t="s">
        <v>151</v>
      </c>
      <c r="AP69" s="48">
        <f>M69+O69+Q69</f>
        <v>0.25</v>
      </c>
      <c r="AQ69" s="137">
        <f>SUM(AP69:AP72)</f>
        <v>0.75</v>
      </c>
      <c r="AT69" s="13"/>
      <c r="AU69" s="13"/>
      <c r="AV69" s="13"/>
      <c r="AW69" s="13"/>
    </row>
    <row r="70" spans="1:49" ht="18.75" customHeight="1" thickBot="1">
      <c r="A70" s="292"/>
      <c r="B70" s="162"/>
      <c r="C70" s="166"/>
      <c r="D70" s="167"/>
      <c r="E70" s="174"/>
      <c r="F70" s="174"/>
      <c r="G70" s="174"/>
      <c r="H70" s="172"/>
      <c r="I70" s="175"/>
      <c r="J70" s="147"/>
      <c r="K70" s="176"/>
      <c r="L70" s="147"/>
      <c r="M70" s="147"/>
      <c r="N70" s="147"/>
      <c r="O70" s="147"/>
      <c r="P70" s="147"/>
      <c r="Q70" s="147"/>
      <c r="R70" s="147"/>
      <c r="S70" s="147"/>
      <c r="T70" s="147"/>
      <c r="U70" s="147"/>
      <c r="V70" s="147"/>
      <c r="W70" s="147"/>
      <c r="X70" s="147"/>
      <c r="Y70" s="147"/>
      <c r="Z70" s="147"/>
      <c r="AA70" s="147"/>
      <c r="AB70" s="147"/>
      <c r="AC70" s="147"/>
      <c r="AD70" s="147"/>
      <c r="AE70" s="147"/>
      <c r="AF70" s="147"/>
      <c r="AG70" s="147"/>
      <c r="AH70" s="147"/>
      <c r="AI70" s="147"/>
      <c r="AJ70" s="153"/>
      <c r="AK70" s="140" t="s">
        <v>152</v>
      </c>
      <c r="AL70" s="212"/>
      <c r="AM70" s="212"/>
      <c r="AN70" s="109" t="s">
        <v>153</v>
      </c>
      <c r="AO70" s="110" t="s">
        <v>154</v>
      </c>
      <c r="AP70" s="47">
        <f>S69+U69+W69</f>
        <v>0.25</v>
      </c>
      <c r="AQ70" s="138"/>
      <c r="AT70" s="13"/>
      <c r="AU70" s="13"/>
      <c r="AV70" s="13"/>
      <c r="AW70" s="13"/>
    </row>
    <row r="71" spans="1:49" ht="18.75" customHeight="1" thickBot="1">
      <c r="A71" s="292"/>
      <c r="B71" s="162"/>
      <c r="C71" s="166"/>
      <c r="D71" s="167"/>
      <c r="E71" s="174"/>
      <c r="F71" s="174"/>
      <c r="G71" s="174"/>
      <c r="H71" s="172"/>
      <c r="I71" s="175"/>
      <c r="J71" s="147"/>
      <c r="K71" s="176"/>
      <c r="L71" s="147"/>
      <c r="M71" s="147"/>
      <c r="N71" s="147"/>
      <c r="O71" s="147"/>
      <c r="P71" s="147"/>
      <c r="Q71" s="147"/>
      <c r="R71" s="147"/>
      <c r="S71" s="147"/>
      <c r="T71" s="147"/>
      <c r="U71" s="147"/>
      <c r="V71" s="147"/>
      <c r="W71" s="147"/>
      <c r="X71" s="147"/>
      <c r="Y71" s="147"/>
      <c r="Z71" s="147"/>
      <c r="AA71" s="147"/>
      <c r="AB71" s="147"/>
      <c r="AC71" s="147"/>
      <c r="AD71" s="147"/>
      <c r="AE71" s="147"/>
      <c r="AF71" s="147"/>
      <c r="AG71" s="147"/>
      <c r="AH71" s="147"/>
      <c r="AI71" s="147"/>
      <c r="AJ71" s="153"/>
      <c r="AK71" s="140" t="s">
        <v>729</v>
      </c>
      <c r="AL71" s="212"/>
      <c r="AM71" s="212"/>
      <c r="AN71" s="109" t="s">
        <v>736</v>
      </c>
      <c r="AO71" s="110" t="s">
        <v>737</v>
      </c>
      <c r="AP71" s="47">
        <f>Y69+AA69+AC69</f>
        <v>0.25</v>
      </c>
      <c r="AQ71" s="138"/>
      <c r="AT71" s="13"/>
      <c r="AU71" s="13"/>
      <c r="AV71" s="13"/>
      <c r="AW71" s="13"/>
    </row>
    <row r="72" spans="1:49" ht="18.75" customHeight="1" thickBot="1">
      <c r="A72" s="292"/>
      <c r="B72" s="163"/>
      <c r="C72" s="168"/>
      <c r="D72" s="169"/>
      <c r="E72" s="174"/>
      <c r="F72" s="174"/>
      <c r="G72" s="174"/>
      <c r="H72" s="172"/>
      <c r="I72" s="175"/>
      <c r="J72" s="148"/>
      <c r="K72" s="176"/>
      <c r="L72" s="148"/>
      <c r="M72" s="148"/>
      <c r="N72" s="148"/>
      <c r="O72" s="148"/>
      <c r="P72" s="148"/>
      <c r="Q72" s="148"/>
      <c r="R72" s="148"/>
      <c r="S72" s="148"/>
      <c r="T72" s="148"/>
      <c r="U72" s="148"/>
      <c r="V72" s="148"/>
      <c r="W72" s="148"/>
      <c r="X72" s="148"/>
      <c r="Y72" s="148"/>
      <c r="Z72" s="148"/>
      <c r="AA72" s="148"/>
      <c r="AB72" s="148"/>
      <c r="AC72" s="148"/>
      <c r="AD72" s="148"/>
      <c r="AE72" s="148"/>
      <c r="AF72" s="148"/>
      <c r="AG72" s="148"/>
      <c r="AH72" s="148"/>
      <c r="AI72" s="148"/>
      <c r="AJ72" s="154"/>
      <c r="AK72" s="144" t="s">
        <v>75</v>
      </c>
      <c r="AL72" s="145"/>
      <c r="AM72" s="145"/>
      <c r="AN72" s="49" t="s">
        <v>75</v>
      </c>
      <c r="AO72" s="49" t="s">
        <v>75</v>
      </c>
      <c r="AP72" s="50">
        <f>AE69+AG69+AI69</f>
        <v>0</v>
      </c>
      <c r="AQ72" s="139"/>
      <c r="AT72" s="13"/>
      <c r="AU72" s="13"/>
      <c r="AV72" s="13"/>
      <c r="AW72" s="13"/>
    </row>
    <row r="73" spans="1:49" ht="18.75" customHeight="1" thickBot="1">
      <c r="A73" s="292"/>
      <c r="B73" s="161" t="s">
        <v>155</v>
      </c>
      <c r="C73" s="164" t="s">
        <v>156</v>
      </c>
      <c r="D73" s="165"/>
      <c r="E73" s="326" t="s">
        <v>109</v>
      </c>
      <c r="F73" s="174" t="s">
        <v>157</v>
      </c>
      <c r="G73" s="173">
        <v>44623</v>
      </c>
      <c r="H73" s="172">
        <v>44925</v>
      </c>
      <c r="I73" s="175" t="s">
        <v>95</v>
      </c>
      <c r="J73" s="146">
        <f t="shared" ref="J73" si="12">100%/9</f>
        <v>0.1111111111111111</v>
      </c>
      <c r="K73" s="176">
        <f t="shared" ref="K73" si="13">J73*(L73+N73+P73+R73+T73+V73+X73+Z73+AB73+AD73+AF73+AH73)</f>
        <v>0.1111111111111111</v>
      </c>
      <c r="L73" s="180"/>
      <c r="M73" s="146"/>
      <c r="N73" s="146"/>
      <c r="O73" s="146"/>
      <c r="P73" s="146">
        <v>0.25</v>
      </c>
      <c r="Q73" s="146">
        <v>0.25</v>
      </c>
      <c r="R73" s="146"/>
      <c r="S73" s="146"/>
      <c r="T73" s="146"/>
      <c r="U73" s="146"/>
      <c r="V73" s="146">
        <v>0.25</v>
      </c>
      <c r="W73" s="146">
        <v>0.25</v>
      </c>
      <c r="X73" s="146"/>
      <c r="Y73" s="146"/>
      <c r="Z73" s="146"/>
      <c r="AA73" s="146"/>
      <c r="AB73" s="146">
        <v>0.25</v>
      </c>
      <c r="AC73" s="146">
        <v>0.25</v>
      </c>
      <c r="AD73" s="146"/>
      <c r="AE73" s="146"/>
      <c r="AF73" s="146"/>
      <c r="AG73" s="146"/>
      <c r="AH73" s="146">
        <v>0.25</v>
      </c>
      <c r="AI73" s="146"/>
      <c r="AJ73" s="152">
        <f t="shared" ref="AJ73" si="14">J73*(M73+O73+Q73+S73+U73+W73+Y73+AA73+AC73+AE73+AG73+AI73)</f>
        <v>8.3333333333333329E-2</v>
      </c>
      <c r="AK73" s="142" t="s">
        <v>158</v>
      </c>
      <c r="AL73" s="143"/>
      <c r="AM73" s="143"/>
      <c r="AN73" s="101" t="s">
        <v>159</v>
      </c>
      <c r="AO73" s="108" t="s">
        <v>151</v>
      </c>
      <c r="AP73" s="48">
        <f t="shared" ref="AP73" si="15">M73+O73+Q73</f>
        <v>0.25</v>
      </c>
      <c r="AQ73" s="137">
        <f t="shared" ref="AQ73" si="16">SUM(AP73:AP76)</f>
        <v>0.75</v>
      </c>
      <c r="AT73" s="13"/>
      <c r="AU73" s="13"/>
      <c r="AV73" s="13"/>
      <c r="AW73" s="13"/>
    </row>
    <row r="74" spans="1:49" ht="18.75" customHeight="1" thickBot="1">
      <c r="A74" s="292"/>
      <c r="B74" s="162"/>
      <c r="C74" s="166"/>
      <c r="D74" s="167"/>
      <c r="E74" s="174"/>
      <c r="F74" s="174"/>
      <c r="G74" s="174"/>
      <c r="H74" s="172"/>
      <c r="I74" s="175"/>
      <c r="J74" s="147"/>
      <c r="K74" s="176"/>
      <c r="L74" s="181"/>
      <c r="M74" s="147"/>
      <c r="N74" s="147"/>
      <c r="O74" s="147"/>
      <c r="P74" s="147"/>
      <c r="Q74" s="147"/>
      <c r="R74" s="147"/>
      <c r="S74" s="147"/>
      <c r="T74" s="147"/>
      <c r="U74" s="147"/>
      <c r="V74" s="147"/>
      <c r="W74" s="147"/>
      <c r="X74" s="147"/>
      <c r="Y74" s="147"/>
      <c r="Z74" s="147"/>
      <c r="AA74" s="147"/>
      <c r="AB74" s="147"/>
      <c r="AC74" s="147"/>
      <c r="AD74" s="147"/>
      <c r="AE74" s="147"/>
      <c r="AF74" s="147"/>
      <c r="AG74" s="147"/>
      <c r="AH74" s="147"/>
      <c r="AI74" s="147"/>
      <c r="AJ74" s="153"/>
      <c r="AK74" s="140" t="s">
        <v>160</v>
      </c>
      <c r="AL74" s="141"/>
      <c r="AM74" s="141"/>
      <c r="AN74" s="109" t="s">
        <v>161</v>
      </c>
      <c r="AO74" s="108" t="s">
        <v>162</v>
      </c>
      <c r="AP74" s="47">
        <f t="shared" ref="AP74" si="17">S73+U73+W73</f>
        <v>0.25</v>
      </c>
      <c r="AQ74" s="138"/>
      <c r="AT74" s="13"/>
      <c r="AU74" s="13"/>
      <c r="AV74" s="13"/>
      <c r="AW74" s="13"/>
    </row>
    <row r="75" spans="1:49" ht="18.75" customHeight="1" thickBot="1">
      <c r="A75" s="292"/>
      <c r="B75" s="162"/>
      <c r="C75" s="166"/>
      <c r="D75" s="167"/>
      <c r="E75" s="174"/>
      <c r="F75" s="174"/>
      <c r="G75" s="174"/>
      <c r="H75" s="172"/>
      <c r="I75" s="175"/>
      <c r="J75" s="147"/>
      <c r="K75" s="176"/>
      <c r="L75" s="181"/>
      <c r="M75" s="147"/>
      <c r="N75" s="147"/>
      <c r="O75" s="147"/>
      <c r="P75" s="147"/>
      <c r="Q75" s="147"/>
      <c r="R75" s="147"/>
      <c r="S75" s="147"/>
      <c r="T75" s="147"/>
      <c r="U75" s="147"/>
      <c r="V75" s="147"/>
      <c r="W75" s="147"/>
      <c r="X75" s="147"/>
      <c r="Y75" s="147"/>
      <c r="Z75" s="147"/>
      <c r="AA75" s="147"/>
      <c r="AB75" s="147"/>
      <c r="AC75" s="147"/>
      <c r="AD75" s="147"/>
      <c r="AE75" s="147"/>
      <c r="AF75" s="147"/>
      <c r="AG75" s="147"/>
      <c r="AH75" s="147"/>
      <c r="AI75" s="147"/>
      <c r="AJ75" s="153"/>
      <c r="AK75" s="157" t="s">
        <v>738</v>
      </c>
      <c r="AL75" s="141"/>
      <c r="AM75" s="141"/>
      <c r="AN75" s="110" t="s">
        <v>739</v>
      </c>
      <c r="AO75" s="108" t="s">
        <v>728</v>
      </c>
      <c r="AP75" s="47">
        <f t="shared" ref="AP75" si="18">Y73+AA73+AC73</f>
        <v>0.25</v>
      </c>
      <c r="AQ75" s="138"/>
      <c r="AT75" s="13"/>
      <c r="AU75" s="13"/>
      <c r="AV75" s="13"/>
      <c r="AW75" s="13"/>
    </row>
    <row r="76" spans="1:49" ht="18.75" customHeight="1" thickBot="1">
      <c r="A76" s="292"/>
      <c r="B76" s="163"/>
      <c r="C76" s="168"/>
      <c r="D76" s="169"/>
      <c r="E76" s="174"/>
      <c r="F76" s="174"/>
      <c r="G76" s="174"/>
      <c r="H76" s="172"/>
      <c r="I76" s="175"/>
      <c r="J76" s="148"/>
      <c r="K76" s="176"/>
      <c r="L76" s="182"/>
      <c r="M76" s="148"/>
      <c r="N76" s="148"/>
      <c r="O76" s="148"/>
      <c r="P76" s="148"/>
      <c r="Q76" s="148"/>
      <c r="R76" s="148"/>
      <c r="S76" s="148"/>
      <c r="T76" s="148"/>
      <c r="U76" s="148"/>
      <c r="V76" s="148"/>
      <c r="W76" s="148"/>
      <c r="X76" s="148"/>
      <c r="Y76" s="148"/>
      <c r="Z76" s="148"/>
      <c r="AA76" s="148"/>
      <c r="AB76" s="148"/>
      <c r="AC76" s="148"/>
      <c r="AD76" s="148"/>
      <c r="AE76" s="148"/>
      <c r="AF76" s="148"/>
      <c r="AG76" s="148"/>
      <c r="AH76" s="148"/>
      <c r="AI76" s="148"/>
      <c r="AJ76" s="154"/>
      <c r="AK76" s="144" t="s">
        <v>75</v>
      </c>
      <c r="AL76" s="145"/>
      <c r="AM76" s="145"/>
      <c r="AN76" s="49" t="s">
        <v>75</v>
      </c>
      <c r="AO76" s="49" t="s">
        <v>75</v>
      </c>
      <c r="AP76" s="50">
        <f t="shared" ref="AP76" si="19">AE73+AG73+AI73</f>
        <v>0</v>
      </c>
      <c r="AQ76" s="139"/>
      <c r="AT76" s="13"/>
      <c r="AU76" s="13"/>
      <c r="AV76" s="13"/>
      <c r="AW76" s="13"/>
    </row>
    <row r="77" spans="1:49" ht="18.75" customHeight="1" thickBot="1">
      <c r="A77" s="292"/>
      <c r="B77" s="161" t="s">
        <v>163</v>
      </c>
      <c r="C77" s="164" t="s">
        <v>164</v>
      </c>
      <c r="D77" s="165"/>
      <c r="E77" s="170" t="s">
        <v>109</v>
      </c>
      <c r="F77" s="172" t="s">
        <v>165</v>
      </c>
      <c r="G77" s="173">
        <v>44623</v>
      </c>
      <c r="H77" s="172">
        <v>44925</v>
      </c>
      <c r="I77" s="175" t="s">
        <v>95</v>
      </c>
      <c r="J77" s="146">
        <f t="shared" ref="J77" si="20">100%/9</f>
        <v>0.1111111111111111</v>
      </c>
      <c r="K77" s="176">
        <f t="shared" ref="K77" si="21">J77*(L77+N77+P77+R77+T77+V77+X77+Z77+AB77+AD77+AF77+AH77)</f>
        <v>0.1111111111111111</v>
      </c>
      <c r="L77" s="180"/>
      <c r="M77" s="146"/>
      <c r="N77" s="146"/>
      <c r="O77" s="146"/>
      <c r="P77" s="146">
        <v>0.25</v>
      </c>
      <c r="Q77" s="146">
        <v>0.25</v>
      </c>
      <c r="R77" s="146"/>
      <c r="S77" s="146"/>
      <c r="T77" s="146"/>
      <c r="U77" s="146"/>
      <c r="V77" s="146">
        <v>0.25</v>
      </c>
      <c r="W77" s="146">
        <v>0.25</v>
      </c>
      <c r="X77" s="146"/>
      <c r="Y77" s="146"/>
      <c r="Z77" s="146"/>
      <c r="AA77" s="146"/>
      <c r="AB77" s="146">
        <v>0.25</v>
      </c>
      <c r="AC77" s="146">
        <v>0.25</v>
      </c>
      <c r="AD77" s="146"/>
      <c r="AE77" s="146"/>
      <c r="AF77" s="146"/>
      <c r="AG77" s="146"/>
      <c r="AH77" s="146">
        <v>0.25</v>
      </c>
      <c r="AI77" s="146"/>
      <c r="AJ77" s="152">
        <f t="shared" ref="AJ77" si="22">J77*(M77+O77+Q77+S77+U77+W77+Y77+AA77+AC77+AE77+AG77+AI77)</f>
        <v>8.3333333333333329E-2</v>
      </c>
      <c r="AK77" s="159" t="s">
        <v>166</v>
      </c>
      <c r="AL77" s="160"/>
      <c r="AM77" s="160"/>
      <c r="AN77" s="111" t="s">
        <v>167</v>
      </c>
      <c r="AO77" s="108" t="s">
        <v>151</v>
      </c>
      <c r="AP77" s="48">
        <f t="shared" ref="AP77" si="23">M77+O77+Q77</f>
        <v>0.25</v>
      </c>
      <c r="AQ77" s="137">
        <f t="shared" ref="AQ77" si="24">SUM(AP77:AP80)</f>
        <v>0.75</v>
      </c>
      <c r="AT77" s="13"/>
      <c r="AU77" s="13"/>
      <c r="AV77" s="13"/>
      <c r="AW77" s="13"/>
    </row>
    <row r="78" spans="1:49" ht="18.75" customHeight="1" thickBot="1">
      <c r="A78" s="292"/>
      <c r="B78" s="162"/>
      <c r="C78" s="166"/>
      <c r="D78" s="167"/>
      <c r="E78" s="171"/>
      <c r="F78" s="172"/>
      <c r="G78" s="174"/>
      <c r="H78" s="172"/>
      <c r="I78" s="175"/>
      <c r="J78" s="147"/>
      <c r="K78" s="176"/>
      <c r="L78" s="181"/>
      <c r="M78" s="147"/>
      <c r="N78" s="147"/>
      <c r="O78" s="147"/>
      <c r="P78" s="147"/>
      <c r="Q78" s="147"/>
      <c r="R78" s="147"/>
      <c r="S78" s="147"/>
      <c r="T78" s="147"/>
      <c r="U78" s="147"/>
      <c r="V78" s="147"/>
      <c r="W78" s="147"/>
      <c r="X78" s="147"/>
      <c r="Y78" s="147"/>
      <c r="Z78" s="147"/>
      <c r="AA78" s="147"/>
      <c r="AB78" s="147"/>
      <c r="AC78" s="147"/>
      <c r="AD78" s="147"/>
      <c r="AE78" s="147"/>
      <c r="AF78" s="147"/>
      <c r="AG78" s="147"/>
      <c r="AH78" s="147"/>
      <c r="AI78" s="147"/>
      <c r="AJ78" s="153"/>
      <c r="AK78" s="157" t="s">
        <v>168</v>
      </c>
      <c r="AL78" s="158"/>
      <c r="AM78" s="158"/>
      <c r="AN78" s="112" t="s">
        <v>169</v>
      </c>
      <c r="AO78" s="108" t="s">
        <v>162</v>
      </c>
      <c r="AP78" s="47">
        <f t="shared" ref="AP78" si="25">S77+U77+W77</f>
        <v>0.25</v>
      </c>
      <c r="AQ78" s="138"/>
      <c r="AT78" s="13"/>
      <c r="AU78" s="13"/>
      <c r="AV78" s="13"/>
      <c r="AW78" s="13"/>
    </row>
    <row r="79" spans="1:49" ht="18.75" customHeight="1" thickBot="1">
      <c r="A79" s="292"/>
      <c r="B79" s="162"/>
      <c r="C79" s="166"/>
      <c r="D79" s="167"/>
      <c r="E79" s="171"/>
      <c r="F79" s="172"/>
      <c r="G79" s="174"/>
      <c r="H79" s="172"/>
      <c r="I79" s="175"/>
      <c r="J79" s="147"/>
      <c r="K79" s="176"/>
      <c r="L79" s="181"/>
      <c r="M79" s="147"/>
      <c r="N79" s="147"/>
      <c r="O79" s="147"/>
      <c r="P79" s="147"/>
      <c r="Q79" s="147"/>
      <c r="R79" s="147"/>
      <c r="S79" s="147"/>
      <c r="T79" s="147"/>
      <c r="U79" s="147"/>
      <c r="V79" s="147"/>
      <c r="W79" s="147"/>
      <c r="X79" s="147"/>
      <c r="Y79" s="147"/>
      <c r="Z79" s="147"/>
      <c r="AA79" s="147"/>
      <c r="AB79" s="147"/>
      <c r="AC79" s="147"/>
      <c r="AD79" s="147"/>
      <c r="AE79" s="147"/>
      <c r="AF79" s="147"/>
      <c r="AG79" s="147"/>
      <c r="AH79" s="147"/>
      <c r="AI79" s="147"/>
      <c r="AJ79" s="153"/>
      <c r="AK79" s="159" t="s">
        <v>746</v>
      </c>
      <c r="AL79" s="160"/>
      <c r="AM79" s="160"/>
      <c r="AN79" s="112" t="s">
        <v>747</v>
      </c>
      <c r="AO79" s="108" t="s">
        <v>745</v>
      </c>
      <c r="AP79" s="47">
        <f t="shared" ref="AP79" si="26">Y77+AA77+AC77</f>
        <v>0.25</v>
      </c>
      <c r="AQ79" s="138"/>
      <c r="AT79" s="13"/>
      <c r="AU79" s="13"/>
      <c r="AV79" s="13"/>
      <c r="AW79" s="13"/>
    </row>
    <row r="80" spans="1:49" ht="18.75" customHeight="1" thickBot="1">
      <c r="A80" s="292"/>
      <c r="B80" s="163"/>
      <c r="C80" s="168"/>
      <c r="D80" s="169"/>
      <c r="E80" s="171"/>
      <c r="F80" s="172"/>
      <c r="G80" s="174"/>
      <c r="H80" s="172"/>
      <c r="I80" s="175"/>
      <c r="J80" s="148"/>
      <c r="K80" s="176"/>
      <c r="L80" s="182"/>
      <c r="M80" s="148"/>
      <c r="N80" s="148"/>
      <c r="O80" s="148"/>
      <c r="P80" s="148"/>
      <c r="Q80" s="148"/>
      <c r="R80" s="148"/>
      <c r="S80" s="148"/>
      <c r="T80" s="148"/>
      <c r="U80" s="148"/>
      <c r="V80" s="148"/>
      <c r="W80" s="148"/>
      <c r="X80" s="148"/>
      <c r="Y80" s="148"/>
      <c r="Z80" s="148"/>
      <c r="AA80" s="148"/>
      <c r="AB80" s="148"/>
      <c r="AC80" s="148"/>
      <c r="AD80" s="148"/>
      <c r="AE80" s="148"/>
      <c r="AF80" s="148"/>
      <c r="AG80" s="148"/>
      <c r="AH80" s="148"/>
      <c r="AI80" s="148"/>
      <c r="AJ80" s="154"/>
      <c r="AK80" s="144" t="s">
        <v>75</v>
      </c>
      <c r="AL80" s="145"/>
      <c r="AM80" s="145"/>
      <c r="AN80" s="49" t="s">
        <v>75</v>
      </c>
      <c r="AO80" s="49" t="s">
        <v>75</v>
      </c>
      <c r="AP80" s="50">
        <f t="shared" ref="AP80" si="27">AE77+AG77+AI77</f>
        <v>0</v>
      </c>
      <c r="AQ80" s="139"/>
      <c r="AT80" s="13"/>
      <c r="AU80" s="13"/>
      <c r="AV80" s="13"/>
      <c r="AW80" s="13"/>
    </row>
    <row r="81" spans="1:49" ht="18.75" customHeight="1" thickBot="1">
      <c r="A81" s="292"/>
      <c r="B81" s="161" t="s">
        <v>170</v>
      </c>
      <c r="C81" s="164" t="s">
        <v>171</v>
      </c>
      <c r="D81" s="165"/>
      <c r="E81" s="170" t="s">
        <v>109</v>
      </c>
      <c r="F81" s="172" t="s">
        <v>172</v>
      </c>
      <c r="G81" s="173">
        <v>44623</v>
      </c>
      <c r="H81" s="172">
        <v>44925</v>
      </c>
      <c r="I81" s="175" t="s">
        <v>95</v>
      </c>
      <c r="J81" s="146">
        <f t="shared" ref="J81" si="28">100%/9</f>
        <v>0.1111111111111111</v>
      </c>
      <c r="K81" s="176">
        <f t="shared" ref="K81" si="29">J81*(L81+N81+P81+R81+T81+V81+X81+Z81+AB81+AD81+AF81+AH81)</f>
        <v>0.1111111111111111</v>
      </c>
      <c r="L81" s="180"/>
      <c r="M81" s="146"/>
      <c r="N81" s="146"/>
      <c r="O81" s="146"/>
      <c r="P81" s="146">
        <v>0.25</v>
      </c>
      <c r="Q81" s="146">
        <v>0.25</v>
      </c>
      <c r="R81" s="146"/>
      <c r="S81" s="146"/>
      <c r="T81" s="146"/>
      <c r="U81" s="146"/>
      <c r="V81" s="146">
        <v>0.25</v>
      </c>
      <c r="W81" s="146">
        <v>0.25</v>
      </c>
      <c r="X81" s="146"/>
      <c r="Y81" s="146"/>
      <c r="Z81" s="146"/>
      <c r="AA81" s="146"/>
      <c r="AB81" s="146">
        <v>0.25</v>
      </c>
      <c r="AC81" s="146">
        <v>0.25</v>
      </c>
      <c r="AD81" s="146"/>
      <c r="AE81" s="146"/>
      <c r="AF81" s="146"/>
      <c r="AG81" s="146"/>
      <c r="AH81" s="146">
        <v>0.25</v>
      </c>
      <c r="AI81" s="146"/>
      <c r="AJ81" s="152">
        <f t="shared" ref="AJ81" si="30">J81*(M81+O81+Q81+S81+U81+W81+Y81+AA81+AC81+AE81+AG81+AI81)</f>
        <v>8.3333333333333329E-2</v>
      </c>
      <c r="AK81" s="142" t="s">
        <v>173</v>
      </c>
      <c r="AL81" s="143"/>
      <c r="AM81" s="143"/>
      <c r="AN81" s="97" t="s">
        <v>174</v>
      </c>
      <c r="AO81" s="108" t="s">
        <v>151</v>
      </c>
      <c r="AP81" s="48">
        <f t="shared" ref="AP81" si="31">M81+O81+Q81</f>
        <v>0.25</v>
      </c>
      <c r="AQ81" s="137">
        <f t="shared" ref="AQ81" si="32">SUM(AP81:AP84)</f>
        <v>0.75</v>
      </c>
      <c r="AT81" s="13"/>
      <c r="AU81" s="13"/>
      <c r="AV81" s="13"/>
      <c r="AW81" s="13"/>
    </row>
    <row r="82" spans="1:49" ht="18.75" customHeight="1" thickBot="1">
      <c r="A82" s="292"/>
      <c r="B82" s="162"/>
      <c r="C82" s="166"/>
      <c r="D82" s="167"/>
      <c r="E82" s="171"/>
      <c r="F82" s="172"/>
      <c r="G82" s="174"/>
      <c r="H82" s="172"/>
      <c r="I82" s="175"/>
      <c r="J82" s="147"/>
      <c r="K82" s="176"/>
      <c r="L82" s="181"/>
      <c r="M82" s="147"/>
      <c r="N82" s="147"/>
      <c r="O82" s="147"/>
      <c r="P82" s="147"/>
      <c r="Q82" s="147"/>
      <c r="R82" s="147"/>
      <c r="S82" s="147"/>
      <c r="T82" s="147"/>
      <c r="U82" s="147"/>
      <c r="V82" s="147"/>
      <c r="W82" s="147"/>
      <c r="X82" s="147"/>
      <c r="Y82" s="147"/>
      <c r="Z82" s="147"/>
      <c r="AA82" s="147"/>
      <c r="AB82" s="147"/>
      <c r="AC82" s="147"/>
      <c r="AD82" s="147"/>
      <c r="AE82" s="147"/>
      <c r="AF82" s="147"/>
      <c r="AG82" s="147"/>
      <c r="AH82" s="147"/>
      <c r="AI82" s="147"/>
      <c r="AJ82" s="153"/>
      <c r="AK82" s="140" t="s">
        <v>175</v>
      </c>
      <c r="AL82" s="141"/>
      <c r="AM82" s="141"/>
      <c r="AN82" s="113" t="s">
        <v>176</v>
      </c>
      <c r="AO82" s="108" t="s">
        <v>162</v>
      </c>
      <c r="AP82" s="47">
        <f t="shared" ref="AP82" si="33">S81+U81+W81</f>
        <v>0.25</v>
      </c>
      <c r="AQ82" s="138"/>
      <c r="AT82" s="13"/>
      <c r="AU82" s="13"/>
      <c r="AV82" s="13"/>
      <c r="AW82" s="13"/>
    </row>
    <row r="83" spans="1:49" ht="18.75" customHeight="1" thickBot="1">
      <c r="A83" s="292"/>
      <c r="B83" s="162"/>
      <c r="C83" s="166"/>
      <c r="D83" s="167"/>
      <c r="E83" s="171"/>
      <c r="F83" s="172"/>
      <c r="G83" s="174"/>
      <c r="H83" s="172"/>
      <c r="I83" s="175"/>
      <c r="J83" s="147"/>
      <c r="K83" s="176"/>
      <c r="L83" s="181"/>
      <c r="M83" s="147"/>
      <c r="N83" s="147"/>
      <c r="O83" s="147"/>
      <c r="P83" s="147"/>
      <c r="Q83" s="147"/>
      <c r="R83" s="147"/>
      <c r="S83" s="147"/>
      <c r="T83" s="147"/>
      <c r="U83" s="147"/>
      <c r="V83" s="147"/>
      <c r="W83" s="147"/>
      <c r="X83" s="147"/>
      <c r="Y83" s="147"/>
      <c r="Z83" s="147"/>
      <c r="AA83" s="147"/>
      <c r="AB83" s="147"/>
      <c r="AC83" s="147"/>
      <c r="AD83" s="147"/>
      <c r="AE83" s="147"/>
      <c r="AF83" s="147"/>
      <c r="AG83" s="147"/>
      <c r="AH83" s="147"/>
      <c r="AI83" s="147"/>
      <c r="AJ83" s="153"/>
      <c r="AK83" s="142" t="s">
        <v>749</v>
      </c>
      <c r="AL83" s="143"/>
      <c r="AM83" s="143"/>
      <c r="AN83" s="113" t="s">
        <v>760</v>
      </c>
      <c r="AO83" s="108" t="s">
        <v>748</v>
      </c>
      <c r="AP83" s="47">
        <f t="shared" ref="AP83" si="34">Y81+AA81+AC81</f>
        <v>0.25</v>
      </c>
      <c r="AQ83" s="138"/>
      <c r="AT83" s="13"/>
      <c r="AU83" s="13"/>
      <c r="AV83" s="13"/>
      <c r="AW83" s="13"/>
    </row>
    <row r="84" spans="1:49" ht="18.75" customHeight="1" thickBot="1">
      <c r="A84" s="292"/>
      <c r="B84" s="163"/>
      <c r="C84" s="168"/>
      <c r="D84" s="169"/>
      <c r="E84" s="171"/>
      <c r="F84" s="172"/>
      <c r="G84" s="174"/>
      <c r="H84" s="172"/>
      <c r="I84" s="175"/>
      <c r="J84" s="148"/>
      <c r="K84" s="176"/>
      <c r="L84" s="182"/>
      <c r="M84" s="148"/>
      <c r="N84" s="148"/>
      <c r="O84" s="148"/>
      <c r="P84" s="148"/>
      <c r="Q84" s="148"/>
      <c r="R84" s="148"/>
      <c r="S84" s="148"/>
      <c r="T84" s="148"/>
      <c r="U84" s="148"/>
      <c r="V84" s="148"/>
      <c r="W84" s="148"/>
      <c r="X84" s="148"/>
      <c r="Y84" s="148"/>
      <c r="Z84" s="148"/>
      <c r="AA84" s="148"/>
      <c r="AB84" s="148"/>
      <c r="AC84" s="148"/>
      <c r="AD84" s="148"/>
      <c r="AE84" s="148"/>
      <c r="AF84" s="148"/>
      <c r="AG84" s="148"/>
      <c r="AH84" s="148"/>
      <c r="AI84" s="148"/>
      <c r="AJ84" s="154"/>
      <c r="AK84" s="144" t="s">
        <v>75</v>
      </c>
      <c r="AL84" s="145"/>
      <c r="AM84" s="145"/>
      <c r="AN84" s="49" t="s">
        <v>75</v>
      </c>
      <c r="AO84" s="49" t="s">
        <v>75</v>
      </c>
      <c r="AP84" s="50">
        <f t="shared" ref="AP84" si="35">AE81+AG81+AI81</f>
        <v>0</v>
      </c>
      <c r="AQ84" s="139"/>
      <c r="AT84" s="13"/>
      <c r="AU84" s="13"/>
      <c r="AV84" s="13"/>
      <c r="AW84" s="13"/>
    </row>
    <row r="85" spans="1:49" ht="18.75" customHeight="1" thickBot="1">
      <c r="A85" s="292"/>
      <c r="B85" s="161" t="s">
        <v>177</v>
      </c>
      <c r="C85" s="164" t="s">
        <v>178</v>
      </c>
      <c r="D85" s="165"/>
      <c r="E85" s="170" t="s">
        <v>109</v>
      </c>
      <c r="F85" s="172" t="s">
        <v>179</v>
      </c>
      <c r="G85" s="173">
        <v>44623</v>
      </c>
      <c r="H85" s="172">
        <v>44925</v>
      </c>
      <c r="I85" s="175" t="s">
        <v>95</v>
      </c>
      <c r="J85" s="146">
        <f t="shared" ref="J85" si="36">100%/9</f>
        <v>0.1111111111111111</v>
      </c>
      <c r="K85" s="176">
        <f t="shared" ref="K85" si="37">J85*(L85+N85+P85+R85+T85+V85+X85+Z85+AB85+AD85+AF85+AH85)</f>
        <v>0.1111111111111111</v>
      </c>
      <c r="L85" s="180"/>
      <c r="M85" s="146"/>
      <c r="N85" s="146"/>
      <c r="O85" s="146"/>
      <c r="P85" s="146">
        <v>0.25</v>
      </c>
      <c r="Q85" s="146">
        <v>0.25</v>
      </c>
      <c r="R85" s="146"/>
      <c r="S85" s="146"/>
      <c r="T85" s="146"/>
      <c r="U85" s="146"/>
      <c r="V85" s="146">
        <v>0.25</v>
      </c>
      <c r="W85" s="146">
        <v>0.25</v>
      </c>
      <c r="X85" s="146"/>
      <c r="Y85" s="146"/>
      <c r="Z85" s="146"/>
      <c r="AA85" s="146"/>
      <c r="AB85" s="146">
        <v>0.25</v>
      </c>
      <c r="AC85" s="146">
        <v>0.25</v>
      </c>
      <c r="AD85" s="146"/>
      <c r="AE85" s="146"/>
      <c r="AF85" s="146"/>
      <c r="AG85" s="146"/>
      <c r="AH85" s="146">
        <v>0.25</v>
      </c>
      <c r="AI85" s="146"/>
      <c r="AJ85" s="152">
        <f t="shared" ref="AJ85" si="38">J85*(M85+O85+Q85+S85+U85+W85+Y85+AA85+AC85+AE85+AG85+AI85)</f>
        <v>8.3333333333333329E-2</v>
      </c>
      <c r="AK85" s="155" t="s">
        <v>180</v>
      </c>
      <c r="AL85" s="156"/>
      <c r="AM85" s="156"/>
      <c r="AN85" s="101" t="s">
        <v>181</v>
      </c>
      <c r="AO85" s="108" t="s">
        <v>151</v>
      </c>
      <c r="AP85" s="48">
        <f t="shared" ref="AP85" si="39">M85+O85+Q85</f>
        <v>0.25</v>
      </c>
      <c r="AQ85" s="137">
        <f t="shared" ref="AQ85" si="40">SUM(AP85:AP88)</f>
        <v>0.75</v>
      </c>
      <c r="AT85" s="13"/>
      <c r="AU85" s="13"/>
      <c r="AV85" s="13"/>
      <c r="AW85" s="13"/>
    </row>
    <row r="86" spans="1:49" ht="18.75" customHeight="1" thickBot="1">
      <c r="A86" s="292"/>
      <c r="B86" s="162"/>
      <c r="C86" s="166"/>
      <c r="D86" s="167"/>
      <c r="E86" s="171"/>
      <c r="F86" s="172"/>
      <c r="G86" s="174"/>
      <c r="H86" s="172"/>
      <c r="I86" s="175"/>
      <c r="J86" s="147"/>
      <c r="K86" s="176"/>
      <c r="L86" s="181"/>
      <c r="M86" s="147"/>
      <c r="N86" s="147"/>
      <c r="O86" s="147"/>
      <c r="P86" s="147"/>
      <c r="Q86" s="147"/>
      <c r="R86" s="147"/>
      <c r="S86" s="147"/>
      <c r="T86" s="147"/>
      <c r="U86" s="147"/>
      <c r="V86" s="147"/>
      <c r="W86" s="147"/>
      <c r="X86" s="147"/>
      <c r="Y86" s="147"/>
      <c r="Z86" s="147"/>
      <c r="AA86" s="147"/>
      <c r="AB86" s="147"/>
      <c r="AC86" s="147"/>
      <c r="AD86" s="147"/>
      <c r="AE86" s="147"/>
      <c r="AF86" s="147"/>
      <c r="AG86" s="147"/>
      <c r="AH86" s="147"/>
      <c r="AI86" s="147"/>
      <c r="AJ86" s="153"/>
      <c r="AK86" s="150" t="s">
        <v>182</v>
      </c>
      <c r="AL86" s="151"/>
      <c r="AM86" s="151"/>
      <c r="AN86" s="109" t="s">
        <v>183</v>
      </c>
      <c r="AO86" s="108" t="s">
        <v>162</v>
      </c>
      <c r="AP86" s="47">
        <f t="shared" ref="AP86" si="41">S85+U85+W85</f>
        <v>0.25</v>
      </c>
      <c r="AQ86" s="138"/>
      <c r="AT86" s="13"/>
      <c r="AU86" s="13"/>
      <c r="AV86" s="13"/>
      <c r="AW86" s="13"/>
    </row>
    <row r="87" spans="1:49" ht="18.75" customHeight="1" thickBot="1">
      <c r="A87" s="292"/>
      <c r="B87" s="162"/>
      <c r="C87" s="166"/>
      <c r="D87" s="167"/>
      <c r="E87" s="171"/>
      <c r="F87" s="172"/>
      <c r="G87" s="174"/>
      <c r="H87" s="172"/>
      <c r="I87" s="175"/>
      <c r="J87" s="147"/>
      <c r="K87" s="176"/>
      <c r="L87" s="181"/>
      <c r="M87" s="147"/>
      <c r="N87" s="147"/>
      <c r="O87" s="147"/>
      <c r="P87" s="147"/>
      <c r="Q87" s="147"/>
      <c r="R87" s="147"/>
      <c r="S87" s="147"/>
      <c r="T87" s="147"/>
      <c r="U87" s="147"/>
      <c r="V87" s="147"/>
      <c r="W87" s="147"/>
      <c r="X87" s="147"/>
      <c r="Y87" s="147"/>
      <c r="Z87" s="147"/>
      <c r="AA87" s="147"/>
      <c r="AB87" s="147"/>
      <c r="AC87" s="147"/>
      <c r="AD87" s="147"/>
      <c r="AE87" s="147"/>
      <c r="AF87" s="147"/>
      <c r="AG87" s="147"/>
      <c r="AH87" s="147"/>
      <c r="AI87" s="147"/>
      <c r="AJ87" s="153"/>
      <c r="AK87" s="150" t="s">
        <v>750</v>
      </c>
      <c r="AL87" s="151"/>
      <c r="AM87" s="151"/>
      <c r="AN87" s="109" t="s">
        <v>761</v>
      </c>
      <c r="AO87" s="108" t="s">
        <v>751</v>
      </c>
      <c r="AP87" s="47">
        <f t="shared" ref="AP87" si="42">Y85+AA85+AC85</f>
        <v>0.25</v>
      </c>
      <c r="AQ87" s="138"/>
      <c r="AT87" s="13"/>
      <c r="AU87" s="13"/>
      <c r="AV87" s="13"/>
      <c r="AW87" s="13"/>
    </row>
    <row r="88" spans="1:49" ht="18.75" customHeight="1" thickBot="1">
      <c r="A88" s="292"/>
      <c r="B88" s="163"/>
      <c r="C88" s="168"/>
      <c r="D88" s="169"/>
      <c r="E88" s="171"/>
      <c r="F88" s="172"/>
      <c r="G88" s="174"/>
      <c r="H88" s="172"/>
      <c r="I88" s="175"/>
      <c r="J88" s="148"/>
      <c r="K88" s="176"/>
      <c r="L88" s="182"/>
      <c r="M88" s="148"/>
      <c r="N88" s="148"/>
      <c r="O88" s="148"/>
      <c r="P88" s="148"/>
      <c r="Q88" s="148"/>
      <c r="R88" s="148"/>
      <c r="S88" s="148"/>
      <c r="T88" s="148"/>
      <c r="U88" s="148"/>
      <c r="V88" s="148"/>
      <c r="W88" s="148"/>
      <c r="X88" s="148"/>
      <c r="Y88" s="148"/>
      <c r="Z88" s="148"/>
      <c r="AA88" s="148"/>
      <c r="AB88" s="148"/>
      <c r="AC88" s="148"/>
      <c r="AD88" s="148"/>
      <c r="AE88" s="148"/>
      <c r="AF88" s="148"/>
      <c r="AG88" s="148"/>
      <c r="AH88" s="148"/>
      <c r="AI88" s="148"/>
      <c r="AJ88" s="154"/>
      <c r="AK88" s="144" t="s">
        <v>75</v>
      </c>
      <c r="AL88" s="145"/>
      <c r="AM88" s="145"/>
      <c r="AN88" s="49" t="s">
        <v>75</v>
      </c>
      <c r="AO88" s="49" t="s">
        <v>75</v>
      </c>
      <c r="AP88" s="50">
        <f t="shared" ref="AP88" si="43">AE85+AG85+AI85</f>
        <v>0</v>
      </c>
      <c r="AQ88" s="139"/>
      <c r="AT88" s="13"/>
      <c r="AU88" s="13"/>
      <c r="AV88" s="13"/>
      <c r="AW88" s="13"/>
    </row>
    <row r="89" spans="1:49" ht="18.75" customHeight="1" thickBot="1">
      <c r="A89" s="292"/>
      <c r="B89" s="161" t="s">
        <v>184</v>
      </c>
      <c r="C89" s="164" t="s">
        <v>185</v>
      </c>
      <c r="D89" s="165"/>
      <c r="E89" s="170" t="s">
        <v>109</v>
      </c>
      <c r="F89" s="172" t="s">
        <v>186</v>
      </c>
      <c r="G89" s="173">
        <v>44623</v>
      </c>
      <c r="H89" s="172">
        <v>44925</v>
      </c>
      <c r="I89" s="175" t="s">
        <v>95</v>
      </c>
      <c r="J89" s="146">
        <f t="shared" ref="J89" si="44">100%/9</f>
        <v>0.1111111111111111</v>
      </c>
      <c r="K89" s="176">
        <f t="shared" ref="K89" si="45">J89*(L89+N89+P89+R89+T89+V89+X89+Z89+AB89+AD89+AF89+AH89)</f>
        <v>0.1111111111111111</v>
      </c>
      <c r="L89" s="180"/>
      <c r="M89" s="146"/>
      <c r="N89" s="146"/>
      <c r="O89" s="146"/>
      <c r="P89" s="146">
        <v>0.25</v>
      </c>
      <c r="Q89" s="146">
        <v>0.25</v>
      </c>
      <c r="R89" s="146"/>
      <c r="S89" s="146"/>
      <c r="T89" s="146"/>
      <c r="U89" s="146"/>
      <c r="V89" s="146">
        <v>0.25</v>
      </c>
      <c r="W89" s="146">
        <v>0.25</v>
      </c>
      <c r="X89" s="146"/>
      <c r="Y89" s="146"/>
      <c r="Z89" s="146"/>
      <c r="AA89" s="146"/>
      <c r="AB89" s="146">
        <v>0.25</v>
      </c>
      <c r="AC89" s="146">
        <v>0.25</v>
      </c>
      <c r="AD89" s="146"/>
      <c r="AE89" s="146"/>
      <c r="AF89" s="146"/>
      <c r="AG89" s="146"/>
      <c r="AH89" s="146">
        <v>0.25</v>
      </c>
      <c r="AI89" s="146"/>
      <c r="AJ89" s="152">
        <f>J89*(M89+O89+Q89+S89+U89+W89+Y89+AA89+AC89+AE89+AG89+AI89)</f>
        <v>8.3333333333333329E-2</v>
      </c>
      <c r="AK89" s="142" t="s">
        <v>187</v>
      </c>
      <c r="AL89" s="143"/>
      <c r="AM89" s="143"/>
      <c r="AN89" s="97" t="s">
        <v>188</v>
      </c>
      <c r="AO89" s="108" t="s">
        <v>151</v>
      </c>
      <c r="AP89" s="48">
        <f>M89+O89+Q89</f>
        <v>0.25</v>
      </c>
      <c r="AQ89" s="137">
        <f t="shared" ref="AQ89" si="46">SUM(AP89:AP92)</f>
        <v>0.75</v>
      </c>
      <c r="AT89" s="13"/>
      <c r="AU89" s="13"/>
      <c r="AV89" s="13"/>
      <c r="AW89" s="13"/>
    </row>
    <row r="90" spans="1:49" ht="18.75" customHeight="1" thickBot="1">
      <c r="A90" s="292"/>
      <c r="B90" s="162"/>
      <c r="C90" s="166"/>
      <c r="D90" s="167"/>
      <c r="E90" s="171"/>
      <c r="F90" s="172"/>
      <c r="G90" s="174"/>
      <c r="H90" s="172"/>
      <c r="I90" s="175"/>
      <c r="J90" s="147"/>
      <c r="K90" s="176"/>
      <c r="L90" s="181"/>
      <c r="M90" s="147"/>
      <c r="N90" s="147"/>
      <c r="O90" s="147"/>
      <c r="P90" s="147"/>
      <c r="Q90" s="147"/>
      <c r="R90" s="147"/>
      <c r="S90" s="147"/>
      <c r="T90" s="147"/>
      <c r="U90" s="147"/>
      <c r="V90" s="147"/>
      <c r="W90" s="147"/>
      <c r="X90" s="147"/>
      <c r="Y90" s="147"/>
      <c r="Z90" s="147"/>
      <c r="AA90" s="147"/>
      <c r="AB90" s="147"/>
      <c r="AC90" s="147"/>
      <c r="AD90" s="147"/>
      <c r="AE90" s="147"/>
      <c r="AF90" s="147"/>
      <c r="AG90" s="147"/>
      <c r="AH90" s="147"/>
      <c r="AI90" s="147"/>
      <c r="AJ90" s="153"/>
      <c r="AK90" s="140" t="s">
        <v>189</v>
      </c>
      <c r="AL90" s="141"/>
      <c r="AM90" s="141"/>
      <c r="AN90" s="109" t="s">
        <v>190</v>
      </c>
      <c r="AO90" s="108" t="s">
        <v>162</v>
      </c>
      <c r="AP90" s="47">
        <f>S89+U89+W89</f>
        <v>0.25</v>
      </c>
      <c r="AQ90" s="138"/>
      <c r="AT90" s="13"/>
      <c r="AU90" s="13"/>
      <c r="AV90" s="13"/>
      <c r="AW90" s="13"/>
    </row>
    <row r="91" spans="1:49" ht="18.75" customHeight="1" thickBot="1">
      <c r="A91" s="292"/>
      <c r="B91" s="162"/>
      <c r="C91" s="166"/>
      <c r="D91" s="167"/>
      <c r="E91" s="171"/>
      <c r="F91" s="172"/>
      <c r="G91" s="174"/>
      <c r="H91" s="172"/>
      <c r="I91" s="175"/>
      <c r="J91" s="147"/>
      <c r="K91" s="176"/>
      <c r="L91" s="181"/>
      <c r="M91" s="147"/>
      <c r="N91" s="147"/>
      <c r="O91" s="147"/>
      <c r="P91" s="147"/>
      <c r="Q91" s="147"/>
      <c r="R91" s="147"/>
      <c r="S91" s="147"/>
      <c r="T91" s="147"/>
      <c r="U91" s="147"/>
      <c r="V91" s="147"/>
      <c r="W91" s="147"/>
      <c r="X91" s="147"/>
      <c r="Y91" s="147"/>
      <c r="Z91" s="147"/>
      <c r="AA91" s="147"/>
      <c r="AB91" s="147"/>
      <c r="AC91" s="147"/>
      <c r="AD91" s="147"/>
      <c r="AE91" s="147"/>
      <c r="AF91" s="147"/>
      <c r="AG91" s="147"/>
      <c r="AH91" s="147"/>
      <c r="AI91" s="147"/>
      <c r="AJ91" s="153"/>
      <c r="AK91" s="140" t="s">
        <v>752</v>
      </c>
      <c r="AL91" s="141"/>
      <c r="AM91" s="141"/>
      <c r="AN91" s="97" t="s">
        <v>753</v>
      </c>
      <c r="AO91" s="108" t="s">
        <v>728</v>
      </c>
      <c r="AP91" s="47">
        <f>Y89+AA89+AC89</f>
        <v>0.25</v>
      </c>
      <c r="AQ91" s="138"/>
      <c r="AT91" s="13"/>
      <c r="AU91" s="13"/>
      <c r="AV91" s="13"/>
      <c r="AW91" s="13"/>
    </row>
    <row r="92" spans="1:49" ht="18.75" customHeight="1" thickBot="1">
      <c r="A92" s="292"/>
      <c r="B92" s="163"/>
      <c r="C92" s="168"/>
      <c r="D92" s="169"/>
      <c r="E92" s="171"/>
      <c r="F92" s="172"/>
      <c r="G92" s="174"/>
      <c r="H92" s="172"/>
      <c r="I92" s="175"/>
      <c r="J92" s="148"/>
      <c r="K92" s="176"/>
      <c r="L92" s="182"/>
      <c r="M92" s="148"/>
      <c r="N92" s="148"/>
      <c r="O92" s="148"/>
      <c r="P92" s="148"/>
      <c r="Q92" s="148"/>
      <c r="R92" s="148"/>
      <c r="S92" s="148"/>
      <c r="T92" s="148"/>
      <c r="U92" s="148"/>
      <c r="V92" s="148"/>
      <c r="W92" s="148"/>
      <c r="X92" s="148"/>
      <c r="Y92" s="148"/>
      <c r="Z92" s="148"/>
      <c r="AA92" s="148"/>
      <c r="AB92" s="148"/>
      <c r="AC92" s="148"/>
      <c r="AD92" s="148"/>
      <c r="AE92" s="148"/>
      <c r="AF92" s="148"/>
      <c r="AG92" s="148"/>
      <c r="AH92" s="148"/>
      <c r="AI92" s="148"/>
      <c r="AJ92" s="154"/>
      <c r="AK92" s="144" t="s">
        <v>75</v>
      </c>
      <c r="AL92" s="145"/>
      <c r="AM92" s="145"/>
      <c r="AN92" s="49" t="s">
        <v>75</v>
      </c>
      <c r="AO92" s="49" t="s">
        <v>75</v>
      </c>
      <c r="AP92" s="50">
        <f>AE89+AG89+AI89</f>
        <v>0</v>
      </c>
      <c r="AQ92" s="139"/>
      <c r="AT92" s="13"/>
      <c r="AU92" s="13"/>
      <c r="AV92" s="13"/>
      <c r="AW92" s="13"/>
    </row>
    <row r="93" spans="1:49" ht="18.75" customHeight="1" thickBot="1">
      <c r="A93" s="292"/>
      <c r="B93" s="161" t="s">
        <v>191</v>
      </c>
      <c r="C93" s="164" t="s">
        <v>192</v>
      </c>
      <c r="D93" s="165"/>
      <c r="E93" s="170" t="s">
        <v>109</v>
      </c>
      <c r="F93" s="172" t="s">
        <v>193</v>
      </c>
      <c r="G93" s="173">
        <v>44623</v>
      </c>
      <c r="H93" s="172">
        <v>44925</v>
      </c>
      <c r="I93" s="175" t="s">
        <v>95</v>
      </c>
      <c r="J93" s="146">
        <f t="shared" ref="J93" si="47">100%/9</f>
        <v>0.1111111111111111</v>
      </c>
      <c r="K93" s="176">
        <f t="shared" ref="K93" si="48">J93*(L93+N93+P93+R93+T93+V93+X93+Z93+AB93+AD93+AF93+AH93)</f>
        <v>0.1111111111111111</v>
      </c>
      <c r="L93" s="180"/>
      <c r="M93" s="146"/>
      <c r="N93" s="146"/>
      <c r="O93" s="146"/>
      <c r="P93" s="146">
        <v>0.25</v>
      </c>
      <c r="Q93" s="146">
        <v>0.25</v>
      </c>
      <c r="R93" s="146"/>
      <c r="S93" s="146"/>
      <c r="T93" s="146"/>
      <c r="U93" s="146"/>
      <c r="V93" s="146">
        <v>0.25</v>
      </c>
      <c r="W93" s="146">
        <v>0.25</v>
      </c>
      <c r="X93" s="146"/>
      <c r="Y93" s="146"/>
      <c r="Z93" s="146"/>
      <c r="AA93" s="146"/>
      <c r="AB93" s="146">
        <v>0.25</v>
      </c>
      <c r="AC93" s="146">
        <v>0.25</v>
      </c>
      <c r="AD93" s="146"/>
      <c r="AE93" s="146"/>
      <c r="AF93" s="146"/>
      <c r="AG93" s="146"/>
      <c r="AH93" s="146">
        <v>0.25</v>
      </c>
      <c r="AI93" s="146"/>
      <c r="AJ93" s="152">
        <f>J93*(M93+O93+Q93+S93+U93+W93+Y93+AA93+AC93+AE93+AG93+AI93)</f>
        <v>8.3333333333333329E-2</v>
      </c>
      <c r="AK93" s="142" t="s">
        <v>194</v>
      </c>
      <c r="AL93" s="143"/>
      <c r="AM93" s="143"/>
      <c r="AN93" s="97" t="s">
        <v>195</v>
      </c>
      <c r="AO93" s="108" t="s">
        <v>151</v>
      </c>
      <c r="AP93" s="48">
        <f>M93+O93+Q93</f>
        <v>0.25</v>
      </c>
      <c r="AQ93" s="137">
        <f t="shared" ref="AQ93" si="49">SUM(AP93:AP96)</f>
        <v>0.75</v>
      </c>
      <c r="AT93" s="13"/>
      <c r="AU93" s="13"/>
      <c r="AV93" s="13"/>
      <c r="AW93" s="13"/>
    </row>
    <row r="94" spans="1:49" ht="18.75" customHeight="1" thickBot="1">
      <c r="A94" s="292"/>
      <c r="B94" s="162"/>
      <c r="C94" s="166"/>
      <c r="D94" s="167"/>
      <c r="E94" s="171"/>
      <c r="F94" s="172"/>
      <c r="G94" s="174"/>
      <c r="H94" s="172"/>
      <c r="I94" s="175"/>
      <c r="J94" s="147"/>
      <c r="K94" s="176"/>
      <c r="L94" s="181"/>
      <c r="M94" s="147"/>
      <c r="N94" s="147"/>
      <c r="O94" s="147"/>
      <c r="P94" s="147"/>
      <c r="Q94" s="147"/>
      <c r="R94" s="147"/>
      <c r="S94" s="147"/>
      <c r="T94" s="147"/>
      <c r="U94" s="147"/>
      <c r="V94" s="147"/>
      <c r="W94" s="147"/>
      <c r="X94" s="147"/>
      <c r="Y94" s="147"/>
      <c r="Z94" s="147"/>
      <c r="AA94" s="147"/>
      <c r="AB94" s="147"/>
      <c r="AC94" s="147"/>
      <c r="AD94" s="147"/>
      <c r="AE94" s="147"/>
      <c r="AF94" s="147"/>
      <c r="AG94" s="147"/>
      <c r="AH94" s="147"/>
      <c r="AI94" s="147"/>
      <c r="AJ94" s="153"/>
      <c r="AK94" s="140" t="s">
        <v>196</v>
      </c>
      <c r="AL94" s="141"/>
      <c r="AM94" s="141"/>
      <c r="AN94" s="109" t="s">
        <v>197</v>
      </c>
      <c r="AO94" s="108" t="s">
        <v>162</v>
      </c>
      <c r="AP94" s="47">
        <f>S93+U93+W93</f>
        <v>0.25</v>
      </c>
      <c r="AQ94" s="138"/>
      <c r="AT94" s="13"/>
      <c r="AU94" s="13"/>
      <c r="AV94" s="13"/>
      <c r="AW94" s="13"/>
    </row>
    <row r="95" spans="1:49" ht="18.75" customHeight="1" thickBot="1">
      <c r="A95" s="292"/>
      <c r="B95" s="162"/>
      <c r="C95" s="166"/>
      <c r="D95" s="167"/>
      <c r="E95" s="171"/>
      <c r="F95" s="172"/>
      <c r="G95" s="174"/>
      <c r="H95" s="172"/>
      <c r="I95" s="175"/>
      <c r="J95" s="147"/>
      <c r="K95" s="176"/>
      <c r="L95" s="181"/>
      <c r="M95" s="147"/>
      <c r="N95" s="147"/>
      <c r="O95" s="147"/>
      <c r="P95" s="147"/>
      <c r="Q95" s="147"/>
      <c r="R95" s="147"/>
      <c r="S95" s="147"/>
      <c r="T95" s="147"/>
      <c r="U95" s="147"/>
      <c r="V95" s="147"/>
      <c r="W95" s="147"/>
      <c r="X95" s="147"/>
      <c r="Y95" s="147"/>
      <c r="Z95" s="147"/>
      <c r="AA95" s="147"/>
      <c r="AB95" s="147"/>
      <c r="AC95" s="147"/>
      <c r="AD95" s="147"/>
      <c r="AE95" s="147"/>
      <c r="AF95" s="147"/>
      <c r="AG95" s="147"/>
      <c r="AH95" s="147"/>
      <c r="AI95" s="147"/>
      <c r="AJ95" s="153"/>
      <c r="AK95" s="140" t="s">
        <v>740</v>
      </c>
      <c r="AL95" s="141"/>
      <c r="AM95" s="141"/>
      <c r="AN95" s="109" t="s">
        <v>755</v>
      </c>
      <c r="AO95" s="108" t="s">
        <v>728</v>
      </c>
      <c r="AP95" s="47">
        <f>Y93+AA93+AC93</f>
        <v>0.25</v>
      </c>
      <c r="AQ95" s="138"/>
      <c r="AT95" s="13"/>
      <c r="AU95" s="13"/>
      <c r="AV95" s="13"/>
      <c r="AW95" s="13"/>
    </row>
    <row r="96" spans="1:49" ht="18.75" customHeight="1" thickBot="1">
      <c r="A96" s="292"/>
      <c r="B96" s="163"/>
      <c r="C96" s="168"/>
      <c r="D96" s="169"/>
      <c r="E96" s="171"/>
      <c r="F96" s="172"/>
      <c r="G96" s="174"/>
      <c r="H96" s="172"/>
      <c r="I96" s="175"/>
      <c r="J96" s="148"/>
      <c r="K96" s="176"/>
      <c r="L96" s="182"/>
      <c r="M96" s="148"/>
      <c r="N96" s="148"/>
      <c r="O96" s="148"/>
      <c r="P96" s="148"/>
      <c r="Q96" s="148"/>
      <c r="R96" s="148"/>
      <c r="S96" s="148"/>
      <c r="T96" s="148"/>
      <c r="U96" s="148"/>
      <c r="V96" s="148"/>
      <c r="W96" s="148"/>
      <c r="X96" s="148"/>
      <c r="Y96" s="148"/>
      <c r="Z96" s="148"/>
      <c r="AA96" s="148"/>
      <c r="AB96" s="148"/>
      <c r="AC96" s="148"/>
      <c r="AD96" s="148"/>
      <c r="AE96" s="148"/>
      <c r="AF96" s="148"/>
      <c r="AG96" s="148"/>
      <c r="AH96" s="148"/>
      <c r="AI96" s="148"/>
      <c r="AJ96" s="154"/>
      <c r="AK96" s="144" t="s">
        <v>75</v>
      </c>
      <c r="AL96" s="145"/>
      <c r="AM96" s="145"/>
      <c r="AN96" s="49" t="s">
        <v>75</v>
      </c>
      <c r="AO96" s="49" t="s">
        <v>75</v>
      </c>
      <c r="AP96" s="50">
        <f>AE93+AG93+AI93</f>
        <v>0</v>
      </c>
      <c r="AQ96" s="139"/>
      <c r="AT96" s="13"/>
      <c r="AU96" s="13"/>
      <c r="AV96" s="13"/>
      <c r="AW96" s="13"/>
    </row>
    <row r="97" spans="1:49" ht="18.75" customHeight="1" thickBot="1">
      <c r="A97" s="292"/>
      <c r="B97" s="161" t="s">
        <v>198</v>
      </c>
      <c r="C97" s="164" t="s">
        <v>199</v>
      </c>
      <c r="D97" s="165"/>
      <c r="E97" s="170" t="s">
        <v>109</v>
      </c>
      <c r="F97" s="174" t="s">
        <v>200</v>
      </c>
      <c r="G97" s="173">
        <v>44623</v>
      </c>
      <c r="H97" s="172">
        <v>44925</v>
      </c>
      <c r="I97" s="175" t="s">
        <v>95</v>
      </c>
      <c r="J97" s="146">
        <f t="shared" ref="J97" si="50">100%/9</f>
        <v>0.1111111111111111</v>
      </c>
      <c r="K97" s="176">
        <f t="shared" ref="K97" si="51">J97*(L97+N97+P97+R97+T97+V97+X97+Z97+AB97+AD97+AF97+AH97)</f>
        <v>0.1111111111111111</v>
      </c>
      <c r="L97" s="180"/>
      <c r="M97" s="146"/>
      <c r="N97" s="146"/>
      <c r="O97" s="146"/>
      <c r="P97" s="146">
        <v>0.25</v>
      </c>
      <c r="Q97" s="146">
        <v>0.25</v>
      </c>
      <c r="R97" s="146"/>
      <c r="S97" s="146"/>
      <c r="T97" s="146"/>
      <c r="U97" s="146"/>
      <c r="V97" s="146">
        <v>0.25</v>
      </c>
      <c r="W97" s="146">
        <v>0.25</v>
      </c>
      <c r="X97" s="146"/>
      <c r="Y97" s="146"/>
      <c r="Z97" s="146"/>
      <c r="AA97" s="146"/>
      <c r="AB97" s="146">
        <v>0.25</v>
      </c>
      <c r="AC97" s="146">
        <v>0.25</v>
      </c>
      <c r="AD97" s="146"/>
      <c r="AE97" s="146"/>
      <c r="AF97" s="146"/>
      <c r="AG97" s="146"/>
      <c r="AH97" s="146">
        <v>0.25</v>
      </c>
      <c r="AI97" s="146"/>
      <c r="AJ97" s="152">
        <f>J97*(M97+O97+Q97+S97+U97+W97+Y97+AA97+AC97+AE97+AG97+AI97)</f>
        <v>8.3333333333333329E-2</v>
      </c>
      <c r="AK97" s="142" t="s">
        <v>201</v>
      </c>
      <c r="AL97" s="143"/>
      <c r="AM97" s="143"/>
      <c r="AN97" s="101" t="s">
        <v>202</v>
      </c>
      <c r="AO97" s="108" t="s">
        <v>151</v>
      </c>
      <c r="AP97" s="48">
        <f>M97+O97+Q97</f>
        <v>0.25</v>
      </c>
      <c r="AQ97" s="137">
        <f t="shared" ref="AQ97" si="52">SUM(AP97:AP100)</f>
        <v>0.75</v>
      </c>
      <c r="AT97" s="13"/>
      <c r="AU97" s="13"/>
      <c r="AV97" s="13"/>
      <c r="AW97" s="13"/>
    </row>
    <row r="98" spans="1:49" ht="18.75" customHeight="1" thickBot="1">
      <c r="A98" s="292"/>
      <c r="B98" s="162"/>
      <c r="C98" s="166"/>
      <c r="D98" s="167"/>
      <c r="E98" s="171"/>
      <c r="F98" s="174"/>
      <c r="G98" s="174"/>
      <c r="H98" s="172"/>
      <c r="I98" s="175"/>
      <c r="J98" s="147"/>
      <c r="K98" s="176"/>
      <c r="L98" s="181"/>
      <c r="M98" s="147"/>
      <c r="N98" s="147"/>
      <c r="O98" s="147"/>
      <c r="P98" s="147"/>
      <c r="Q98" s="147"/>
      <c r="R98" s="147"/>
      <c r="S98" s="147"/>
      <c r="T98" s="147"/>
      <c r="U98" s="147"/>
      <c r="V98" s="147"/>
      <c r="W98" s="147"/>
      <c r="X98" s="147"/>
      <c r="Y98" s="147"/>
      <c r="Z98" s="147"/>
      <c r="AA98" s="147"/>
      <c r="AB98" s="147"/>
      <c r="AC98" s="147"/>
      <c r="AD98" s="147"/>
      <c r="AE98" s="147"/>
      <c r="AF98" s="147"/>
      <c r="AG98" s="147"/>
      <c r="AH98" s="147"/>
      <c r="AI98" s="147"/>
      <c r="AJ98" s="153"/>
      <c r="AK98" s="140" t="s">
        <v>203</v>
      </c>
      <c r="AL98" s="141"/>
      <c r="AM98" s="141"/>
      <c r="AN98" s="109" t="s">
        <v>204</v>
      </c>
      <c r="AO98" s="108" t="s">
        <v>162</v>
      </c>
      <c r="AP98" s="47">
        <f>S97+U97+W97</f>
        <v>0.25</v>
      </c>
      <c r="AQ98" s="138"/>
      <c r="AT98" s="13"/>
      <c r="AU98" s="13"/>
      <c r="AV98" s="13"/>
      <c r="AW98" s="13"/>
    </row>
    <row r="99" spans="1:49" ht="18.75" customHeight="1" thickBot="1">
      <c r="A99" s="292"/>
      <c r="B99" s="162"/>
      <c r="C99" s="166"/>
      <c r="D99" s="167"/>
      <c r="E99" s="171"/>
      <c r="F99" s="174"/>
      <c r="G99" s="174"/>
      <c r="H99" s="172"/>
      <c r="I99" s="175"/>
      <c r="J99" s="147"/>
      <c r="K99" s="176"/>
      <c r="L99" s="181"/>
      <c r="M99" s="147"/>
      <c r="N99" s="147"/>
      <c r="O99" s="147"/>
      <c r="P99" s="147"/>
      <c r="Q99" s="147"/>
      <c r="R99" s="147"/>
      <c r="S99" s="147"/>
      <c r="T99" s="147"/>
      <c r="U99" s="147"/>
      <c r="V99" s="147"/>
      <c r="W99" s="147"/>
      <c r="X99" s="147"/>
      <c r="Y99" s="147"/>
      <c r="Z99" s="147"/>
      <c r="AA99" s="147"/>
      <c r="AB99" s="147"/>
      <c r="AC99" s="147"/>
      <c r="AD99" s="147"/>
      <c r="AE99" s="147"/>
      <c r="AF99" s="147"/>
      <c r="AG99" s="147"/>
      <c r="AH99" s="147"/>
      <c r="AI99" s="147"/>
      <c r="AJ99" s="153"/>
      <c r="AK99" s="177" t="s">
        <v>762</v>
      </c>
      <c r="AL99" s="178"/>
      <c r="AM99" s="179"/>
      <c r="AN99" s="108" t="s">
        <v>741</v>
      </c>
      <c r="AO99" s="108" t="s">
        <v>728</v>
      </c>
      <c r="AP99" s="47">
        <f>Y97+AA97+AC97</f>
        <v>0.25</v>
      </c>
      <c r="AQ99" s="138"/>
      <c r="AT99" s="13"/>
      <c r="AU99" s="13"/>
      <c r="AV99" s="13"/>
      <c r="AW99" s="13"/>
    </row>
    <row r="100" spans="1:49" ht="18.75" customHeight="1" thickBot="1">
      <c r="A100" s="292"/>
      <c r="B100" s="163"/>
      <c r="C100" s="168"/>
      <c r="D100" s="169"/>
      <c r="E100" s="171"/>
      <c r="F100" s="174"/>
      <c r="G100" s="174"/>
      <c r="H100" s="172"/>
      <c r="I100" s="175"/>
      <c r="J100" s="148"/>
      <c r="K100" s="176"/>
      <c r="L100" s="182"/>
      <c r="M100" s="148"/>
      <c r="N100" s="148"/>
      <c r="O100" s="148"/>
      <c r="P100" s="148"/>
      <c r="Q100" s="148"/>
      <c r="R100" s="148"/>
      <c r="S100" s="148"/>
      <c r="T100" s="148"/>
      <c r="U100" s="148"/>
      <c r="V100" s="148"/>
      <c r="W100" s="148"/>
      <c r="X100" s="148"/>
      <c r="Y100" s="148"/>
      <c r="Z100" s="148"/>
      <c r="AA100" s="148"/>
      <c r="AB100" s="148"/>
      <c r="AC100" s="148"/>
      <c r="AD100" s="148"/>
      <c r="AE100" s="148"/>
      <c r="AF100" s="148"/>
      <c r="AG100" s="148"/>
      <c r="AH100" s="148"/>
      <c r="AI100" s="148"/>
      <c r="AJ100" s="154"/>
      <c r="AK100" s="144" t="s">
        <v>75</v>
      </c>
      <c r="AL100" s="145"/>
      <c r="AM100" s="145"/>
      <c r="AN100" s="49" t="s">
        <v>75</v>
      </c>
      <c r="AO100" s="49" t="s">
        <v>75</v>
      </c>
      <c r="AP100" s="50">
        <f>AE97+AG97+AI97</f>
        <v>0</v>
      </c>
      <c r="AQ100" s="139"/>
      <c r="AT100" s="13"/>
      <c r="AU100" s="13"/>
      <c r="AV100" s="13"/>
      <c r="AW100" s="13"/>
    </row>
    <row r="101" spans="1:49" ht="18.75" customHeight="1" thickBot="1">
      <c r="A101" s="292"/>
      <c r="B101" s="161" t="s">
        <v>205</v>
      </c>
      <c r="C101" s="164" t="s">
        <v>206</v>
      </c>
      <c r="D101" s="165"/>
      <c r="E101" s="170" t="s">
        <v>109</v>
      </c>
      <c r="F101" s="175" t="s">
        <v>207</v>
      </c>
      <c r="G101" s="173">
        <v>44623</v>
      </c>
      <c r="H101" s="172">
        <v>44925</v>
      </c>
      <c r="I101" s="175" t="s">
        <v>95</v>
      </c>
      <c r="J101" s="146">
        <f t="shared" ref="J101" si="53">100%/9</f>
        <v>0.1111111111111111</v>
      </c>
      <c r="K101" s="176">
        <f t="shared" ref="K101" si="54">J101*(L101+N101+P101+R101+T101+V101+X101+Z101+AB101+AD101+AF101+AH101)</f>
        <v>0.1111111111111111</v>
      </c>
      <c r="L101" s="180"/>
      <c r="M101" s="146"/>
      <c r="N101" s="146"/>
      <c r="O101" s="146"/>
      <c r="P101" s="146">
        <v>0.25</v>
      </c>
      <c r="Q101" s="146">
        <v>0.25</v>
      </c>
      <c r="R101" s="146"/>
      <c r="S101" s="146"/>
      <c r="T101" s="146"/>
      <c r="U101" s="146"/>
      <c r="V101" s="146">
        <v>0.25</v>
      </c>
      <c r="W101" s="146">
        <v>0.25</v>
      </c>
      <c r="X101" s="146"/>
      <c r="Y101" s="146"/>
      <c r="Z101" s="146"/>
      <c r="AA101" s="146"/>
      <c r="AB101" s="146">
        <v>0.25</v>
      </c>
      <c r="AC101" s="146">
        <v>0.25</v>
      </c>
      <c r="AD101" s="146"/>
      <c r="AE101" s="146"/>
      <c r="AF101" s="146"/>
      <c r="AG101" s="146"/>
      <c r="AH101" s="146">
        <v>0.25</v>
      </c>
      <c r="AI101" s="146"/>
      <c r="AJ101" s="152">
        <f>J101*(M101+O101+Q101+S101+U101+W101+Y101+AA101+AC101+AE101+AG101+AI101)</f>
        <v>8.3333333333333329E-2</v>
      </c>
      <c r="AK101" s="142" t="s">
        <v>208</v>
      </c>
      <c r="AL101" s="143"/>
      <c r="AM101" s="143"/>
      <c r="AN101" s="97" t="s">
        <v>209</v>
      </c>
      <c r="AO101" s="108" t="s">
        <v>151</v>
      </c>
      <c r="AP101" s="48">
        <f>M101+O101+Q101</f>
        <v>0.25</v>
      </c>
      <c r="AQ101" s="137">
        <f t="shared" ref="AQ101" si="55">SUM(AP101:AP104)</f>
        <v>0.75</v>
      </c>
      <c r="AT101" s="13"/>
      <c r="AU101" s="13"/>
      <c r="AV101" s="13"/>
      <c r="AW101" s="13"/>
    </row>
    <row r="102" spans="1:49" ht="18.75" customHeight="1" thickBot="1">
      <c r="A102" s="292"/>
      <c r="B102" s="162"/>
      <c r="C102" s="166"/>
      <c r="D102" s="167"/>
      <c r="E102" s="171"/>
      <c r="F102" s="175"/>
      <c r="G102" s="174"/>
      <c r="H102" s="172"/>
      <c r="I102" s="175"/>
      <c r="J102" s="147"/>
      <c r="K102" s="176"/>
      <c r="L102" s="181"/>
      <c r="M102" s="147"/>
      <c r="N102" s="147"/>
      <c r="O102" s="147"/>
      <c r="P102" s="147"/>
      <c r="Q102" s="147"/>
      <c r="R102" s="147"/>
      <c r="S102" s="147"/>
      <c r="T102" s="147"/>
      <c r="U102" s="147"/>
      <c r="V102" s="147"/>
      <c r="W102" s="147"/>
      <c r="X102" s="147"/>
      <c r="Y102" s="147"/>
      <c r="Z102" s="147"/>
      <c r="AA102" s="147"/>
      <c r="AB102" s="147"/>
      <c r="AC102" s="147"/>
      <c r="AD102" s="147"/>
      <c r="AE102" s="147"/>
      <c r="AF102" s="147"/>
      <c r="AG102" s="147"/>
      <c r="AH102" s="147"/>
      <c r="AI102" s="147"/>
      <c r="AJ102" s="153"/>
      <c r="AK102" s="140" t="s">
        <v>210</v>
      </c>
      <c r="AL102" s="141"/>
      <c r="AM102" s="141"/>
      <c r="AN102" s="113" t="s">
        <v>211</v>
      </c>
      <c r="AO102" s="108" t="s">
        <v>162</v>
      </c>
      <c r="AP102" s="47">
        <f>S101+U101+W101</f>
        <v>0.25</v>
      </c>
      <c r="AQ102" s="138"/>
      <c r="AT102" s="13"/>
      <c r="AU102" s="13"/>
      <c r="AV102" s="13"/>
      <c r="AW102" s="13"/>
    </row>
    <row r="103" spans="1:49" ht="18.75" customHeight="1" thickBot="1">
      <c r="A103" s="292"/>
      <c r="B103" s="162"/>
      <c r="C103" s="166"/>
      <c r="D103" s="167"/>
      <c r="E103" s="171"/>
      <c r="F103" s="175"/>
      <c r="G103" s="174"/>
      <c r="H103" s="172"/>
      <c r="I103" s="175"/>
      <c r="J103" s="147"/>
      <c r="K103" s="176"/>
      <c r="L103" s="181"/>
      <c r="M103" s="147"/>
      <c r="N103" s="147"/>
      <c r="O103" s="147"/>
      <c r="P103" s="147"/>
      <c r="Q103" s="147"/>
      <c r="R103" s="147"/>
      <c r="S103" s="147"/>
      <c r="T103" s="147"/>
      <c r="U103" s="147"/>
      <c r="V103" s="147"/>
      <c r="W103" s="147"/>
      <c r="X103" s="147"/>
      <c r="Y103" s="147"/>
      <c r="Z103" s="147"/>
      <c r="AA103" s="147"/>
      <c r="AB103" s="147"/>
      <c r="AC103" s="147"/>
      <c r="AD103" s="147"/>
      <c r="AE103" s="147"/>
      <c r="AF103" s="147"/>
      <c r="AG103" s="147"/>
      <c r="AH103" s="147"/>
      <c r="AI103" s="147"/>
      <c r="AJ103" s="153"/>
      <c r="AK103" s="140" t="s">
        <v>742</v>
      </c>
      <c r="AL103" s="141"/>
      <c r="AM103" s="141"/>
      <c r="AN103" s="113" t="s">
        <v>743</v>
      </c>
      <c r="AO103" s="108" t="s">
        <v>728</v>
      </c>
      <c r="AP103" s="47">
        <f>Y101+AA101+AC101</f>
        <v>0.25</v>
      </c>
      <c r="AQ103" s="138"/>
      <c r="AT103" s="13"/>
      <c r="AU103" s="13"/>
      <c r="AV103" s="13"/>
      <c r="AW103" s="13"/>
    </row>
    <row r="104" spans="1:49" ht="18.75" customHeight="1" thickBot="1">
      <c r="A104" s="292"/>
      <c r="B104" s="163"/>
      <c r="C104" s="168"/>
      <c r="D104" s="169"/>
      <c r="E104" s="171"/>
      <c r="F104" s="175"/>
      <c r="G104" s="174"/>
      <c r="H104" s="172"/>
      <c r="I104" s="175"/>
      <c r="J104" s="148"/>
      <c r="K104" s="176"/>
      <c r="L104" s="182"/>
      <c r="M104" s="148"/>
      <c r="N104" s="148"/>
      <c r="O104" s="148"/>
      <c r="P104" s="148"/>
      <c r="Q104" s="148"/>
      <c r="R104" s="148"/>
      <c r="S104" s="148"/>
      <c r="T104" s="148"/>
      <c r="U104" s="148"/>
      <c r="V104" s="148"/>
      <c r="W104" s="148"/>
      <c r="X104" s="148"/>
      <c r="Y104" s="148"/>
      <c r="Z104" s="148"/>
      <c r="AA104" s="148"/>
      <c r="AB104" s="148"/>
      <c r="AC104" s="148"/>
      <c r="AD104" s="148"/>
      <c r="AE104" s="148"/>
      <c r="AF104" s="148"/>
      <c r="AG104" s="148"/>
      <c r="AH104" s="148"/>
      <c r="AI104" s="148"/>
      <c r="AJ104" s="154"/>
      <c r="AK104" s="144" t="s">
        <v>75</v>
      </c>
      <c r="AL104" s="145"/>
      <c r="AM104" s="145"/>
      <c r="AN104" s="49" t="s">
        <v>75</v>
      </c>
      <c r="AO104" s="49" t="s">
        <v>75</v>
      </c>
      <c r="AP104" s="50">
        <f>AE101+AG101+AI101</f>
        <v>0</v>
      </c>
      <c r="AQ104" s="139"/>
      <c r="AT104" s="13"/>
      <c r="AU104" s="13"/>
      <c r="AV104" s="13"/>
      <c r="AW104" s="13"/>
    </row>
    <row r="105" spans="1:49" ht="18.75" customHeight="1" thickBot="1">
      <c r="A105" s="291" t="s">
        <v>212</v>
      </c>
      <c r="B105" s="161" t="s">
        <v>213</v>
      </c>
      <c r="C105" s="164" t="s">
        <v>214</v>
      </c>
      <c r="D105" s="165"/>
      <c r="E105" s="294" t="s">
        <v>215</v>
      </c>
      <c r="F105" s="161" t="s">
        <v>122</v>
      </c>
      <c r="G105" s="173">
        <v>44562</v>
      </c>
      <c r="H105" s="173">
        <v>44915</v>
      </c>
      <c r="I105" s="175" t="s">
        <v>95</v>
      </c>
      <c r="J105" s="176">
        <v>0.33</v>
      </c>
      <c r="K105" s="176">
        <f>J105*(L105+N105+P105+R105+T105+V105+X105+Z105+AB105+AD105+AF105+AH105)</f>
        <v>0.33</v>
      </c>
      <c r="L105" s="183"/>
      <c r="M105" s="146"/>
      <c r="N105" s="146"/>
      <c r="O105" s="146"/>
      <c r="P105" s="146">
        <v>0.25</v>
      </c>
      <c r="Q105" s="146">
        <v>0.25</v>
      </c>
      <c r="R105" s="146"/>
      <c r="S105" s="146"/>
      <c r="T105" s="146"/>
      <c r="U105" s="146"/>
      <c r="V105" s="146">
        <v>0.25</v>
      </c>
      <c r="W105" s="146">
        <v>0.25</v>
      </c>
      <c r="X105" s="146"/>
      <c r="Y105" s="146"/>
      <c r="Z105" s="146"/>
      <c r="AA105" s="146"/>
      <c r="AB105" s="146">
        <v>0.25</v>
      </c>
      <c r="AC105" s="146">
        <v>0.25</v>
      </c>
      <c r="AD105" s="146"/>
      <c r="AE105" s="146"/>
      <c r="AF105" s="146"/>
      <c r="AG105" s="146"/>
      <c r="AH105" s="146">
        <v>0.25</v>
      </c>
      <c r="AI105" s="146"/>
      <c r="AJ105" s="152">
        <f>J105*(M105+O105+Q105+S105+U105+W105+Y105+AA105+AC105+AE105+AG105+AI105)</f>
        <v>0.2475</v>
      </c>
      <c r="AK105" s="142" t="s">
        <v>216</v>
      </c>
      <c r="AL105" s="143"/>
      <c r="AM105" s="143"/>
      <c r="AN105" s="101" t="s">
        <v>217</v>
      </c>
      <c r="AO105" s="108" t="s">
        <v>151</v>
      </c>
      <c r="AP105" s="48">
        <f>M105+O105+Q105</f>
        <v>0.25</v>
      </c>
      <c r="AQ105" s="137">
        <f>SUM(AP105:AP108)</f>
        <v>0.75</v>
      </c>
      <c r="AT105" s="13"/>
      <c r="AU105" s="13"/>
      <c r="AV105" s="13"/>
      <c r="AW105" s="13"/>
    </row>
    <row r="106" spans="1:49" ht="18.75" customHeight="1" thickBot="1">
      <c r="A106" s="292"/>
      <c r="B106" s="162"/>
      <c r="C106" s="166"/>
      <c r="D106" s="167"/>
      <c r="E106" s="162"/>
      <c r="F106" s="162"/>
      <c r="G106" s="174"/>
      <c r="H106" s="174"/>
      <c r="I106" s="175"/>
      <c r="J106" s="176"/>
      <c r="K106" s="176"/>
      <c r="L106" s="184"/>
      <c r="M106" s="147"/>
      <c r="N106" s="147"/>
      <c r="O106" s="147"/>
      <c r="P106" s="147"/>
      <c r="Q106" s="147"/>
      <c r="R106" s="147"/>
      <c r="S106" s="147"/>
      <c r="T106" s="147"/>
      <c r="U106" s="147"/>
      <c r="V106" s="147"/>
      <c r="W106" s="147"/>
      <c r="X106" s="147"/>
      <c r="Y106" s="147"/>
      <c r="Z106" s="147"/>
      <c r="AA106" s="147"/>
      <c r="AB106" s="147"/>
      <c r="AC106" s="147"/>
      <c r="AD106" s="147"/>
      <c r="AE106" s="147"/>
      <c r="AF106" s="147"/>
      <c r="AG106" s="147"/>
      <c r="AH106" s="147"/>
      <c r="AI106" s="147"/>
      <c r="AJ106" s="153"/>
      <c r="AK106" s="140" t="s">
        <v>218</v>
      </c>
      <c r="AL106" s="141"/>
      <c r="AM106" s="141"/>
      <c r="AN106" s="114" t="s">
        <v>219</v>
      </c>
      <c r="AO106" s="108" t="s">
        <v>162</v>
      </c>
      <c r="AP106" s="47">
        <f>S105+U105+W105</f>
        <v>0.25</v>
      </c>
      <c r="AQ106" s="138"/>
      <c r="AT106" s="13"/>
      <c r="AU106" s="13"/>
      <c r="AV106" s="13"/>
      <c r="AW106" s="13"/>
    </row>
    <row r="107" spans="1:49" ht="18.75" customHeight="1" thickBot="1">
      <c r="A107" s="292"/>
      <c r="B107" s="162"/>
      <c r="C107" s="166"/>
      <c r="D107" s="167"/>
      <c r="E107" s="162"/>
      <c r="F107" s="162"/>
      <c r="G107" s="174"/>
      <c r="H107" s="174"/>
      <c r="I107" s="175"/>
      <c r="J107" s="176"/>
      <c r="K107" s="176"/>
      <c r="L107" s="184"/>
      <c r="M107" s="147"/>
      <c r="N107" s="147"/>
      <c r="O107" s="147"/>
      <c r="P107" s="147"/>
      <c r="Q107" s="147"/>
      <c r="R107" s="147"/>
      <c r="S107" s="147"/>
      <c r="T107" s="147"/>
      <c r="U107" s="147"/>
      <c r="V107" s="147"/>
      <c r="W107" s="147"/>
      <c r="X107" s="147"/>
      <c r="Y107" s="147"/>
      <c r="Z107" s="147"/>
      <c r="AA107" s="147"/>
      <c r="AB107" s="147"/>
      <c r="AC107" s="147"/>
      <c r="AD107" s="147"/>
      <c r="AE107" s="147"/>
      <c r="AF107" s="147"/>
      <c r="AG107" s="147"/>
      <c r="AH107" s="147"/>
      <c r="AI107" s="147"/>
      <c r="AJ107" s="153"/>
      <c r="AK107" s="140" t="s">
        <v>763</v>
      </c>
      <c r="AL107" s="141"/>
      <c r="AM107" s="141"/>
      <c r="AN107" s="109" t="s">
        <v>773</v>
      </c>
      <c r="AO107" s="108" t="s">
        <v>728</v>
      </c>
      <c r="AP107" s="47">
        <f>Y105+AA105+AC105</f>
        <v>0.25</v>
      </c>
      <c r="AQ107" s="138"/>
      <c r="AT107" s="13"/>
      <c r="AU107" s="13"/>
      <c r="AV107" s="13"/>
      <c r="AW107" s="13"/>
    </row>
    <row r="108" spans="1:49" ht="18.75" customHeight="1" thickBot="1">
      <c r="A108" s="292"/>
      <c r="B108" s="163"/>
      <c r="C108" s="168"/>
      <c r="D108" s="169"/>
      <c r="E108" s="163"/>
      <c r="F108" s="163"/>
      <c r="G108" s="174"/>
      <c r="H108" s="174"/>
      <c r="I108" s="175"/>
      <c r="J108" s="176"/>
      <c r="K108" s="176"/>
      <c r="L108" s="185"/>
      <c r="M108" s="148"/>
      <c r="N108" s="148"/>
      <c r="O108" s="148"/>
      <c r="P108" s="148"/>
      <c r="Q108" s="148"/>
      <c r="R108" s="148"/>
      <c r="S108" s="148"/>
      <c r="T108" s="148"/>
      <c r="U108" s="148"/>
      <c r="V108" s="148"/>
      <c r="W108" s="148"/>
      <c r="X108" s="148"/>
      <c r="Y108" s="148"/>
      <c r="Z108" s="148"/>
      <c r="AA108" s="148"/>
      <c r="AB108" s="148"/>
      <c r="AC108" s="148"/>
      <c r="AD108" s="148"/>
      <c r="AE108" s="148"/>
      <c r="AF108" s="148"/>
      <c r="AG108" s="148"/>
      <c r="AH108" s="148"/>
      <c r="AI108" s="148"/>
      <c r="AJ108" s="154"/>
      <c r="AK108" s="144" t="s">
        <v>75</v>
      </c>
      <c r="AL108" s="145"/>
      <c r="AM108" s="145"/>
      <c r="AN108" s="49" t="s">
        <v>75</v>
      </c>
      <c r="AO108" s="49" t="s">
        <v>75</v>
      </c>
      <c r="AP108" s="50">
        <f>AE105+AG105+AI105</f>
        <v>0</v>
      </c>
      <c r="AQ108" s="139"/>
      <c r="AT108" s="13"/>
      <c r="AU108" s="13"/>
      <c r="AV108" s="13"/>
      <c r="AW108" s="13"/>
    </row>
    <row r="109" spans="1:49" ht="18.75" customHeight="1" thickBot="1">
      <c r="A109" s="292"/>
      <c r="B109" s="161" t="s">
        <v>220</v>
      </c>
      <c r="C109" s="164" t="s">
        <v>221</v>
      </c>
      <c r="D109" s="165"/>
      <c r="E109" s="161" t="s">
        <v>135</v>
      </c>
      <c r="F109" s="161" t="s">
        <v>122</v>
      </c>
      <c r="G109" s="327">
        <v>44743</v>
      </c>
      <c r="H109" s="173">
        <v>44915</v>
      </c>
      <c r="I109" s="175" t="s">
        <v>95</v>
      </c>
      <c r="J109" s="146">
        <v>0.33</v>
      </c>
      <c r="K109" s="146">
        <f t="shared" ref="K109" si="56">J109*(L109+N109+P109+R109+T109+V109+X109+Z109+AB109+AD109+AF109+AH109)</f>
        <v>0.33</v>
      </c>
      <c r="L109" s="146"/>
      <c r="M109" s="146"/>
      <c r="N109" s="146"/>
      <c r="O109" s="146"/>
      <c r="P109" s="146"/>
      <c r="Q109" s="146"/>
      <c r="R109" s="146"/>
      <c r="S109" s="146"/>
      <c r="T109" s="146"/>
      <c r="U109" s="146"/>
      <c r="V109" s="146"/>
      <c r="W109" s="146"/>
      <c r="X109" s="146">
        <v>0.5</v>
      </c>
      <c r="Y109" s="146">
        <v>0.5</v>
      </c>
      <c r="Z109" s="146"/>
      <c r="AA109" s="146"/>
      <c r="AB109" s="146"/>
      <c r="AC109" s="146"/>
      <c r="AD109" s="146">
        <v>0.25</v>
      </c>
      <c r="AE109" s="146"/>
      <c r="AF109" s="146"/>
      <c r="AG109" s="146"/>
      <c r="AH109" s="146">
        <v>0.25</v>
      </c>
      <c r="AI109" s="146"/>
      <c r="AJ109" s="152">
        <f>J109*(M109+O109+Q109+S109+U109+W109+Y109+AA109+AC109+AE109+AG109+AI109)</f>
        <v>0.16500000000000001</v>
      </c>
      <c r="AK109" s="213" t="s">
        <v>89</v>
      </c>
      <c r="AL109" s="214"/>
      <c r="AM109" s="214"/>
      <c r="AN109" s="5" t="s">
        <v>89</v>
      </c>
      <c r="AO109" s="5" t="s">
        <v>89</v>
      </c>
      <c r="AP109" s="48">
        <f>M109+O109+Q109</f>
        <v>0</v>
      </c>
      <c r="AQ109" s="137">
        <f t="shared" ref="AQ109" si="57">SUM(AP109:AP112)</f>
        <v>0.5</v>
      </c>
      <c r="AT109" s="13"/>
      <c r="AU109" s="13"/>
      <c r="AV109" s="13"/>
      <c r="AW109" s="13"/>
    </row>
    <row r="110" spans="1:49" ht="18.75" customHeight="1" thickBot="1">
      <c r="A110" s="292"/>
      <c r="B110" s="162"/>
      <c r="C110" s="166"/>
      <c r="D110" s="167"/>
      <c r="E110" s="162"/>
      <c r="F110" s="162"/>
      <c r="G110" s="162"/>
      <c r="H110" s="174"/>
      <c r="I110" s="175"/>
      <c r="J110" s="147"/>
      <c r="K110" s="147"/>
      <c r="L110" s="147"/>
      <c r="M110" s="147"/>
      <c r="N110" s="147"/>
      <c r="O110" s="147"/>
      <c r="P110" s="147"/>
      <c r="Q110" s="147"/>
      <c r="R110" s="147"/>
      <c r="S110" s="147"/>
      <c r="T110" s="147"/>
      <c r="U110" s="147"/>
      <c r="V110" s="147"/>
      <c r="W110" s="147"/>
      <c r="X110" s="147"/>
      <c r="Y110" s="147"/>
      <c r="Z110" s="147"/>
      <c r="AA110" s="147"/>
      <c r="AB110" s="147"/>
      <c r="AC110" s="147"/>
      <c r="AD110" s="147"/>
      <c r="AE110" s="147"/>
      <c r="AF110" s="147"/>
      <c r="AG110" s="147"/>
      <c r="AH110" s="147"/>
      <c r="AI110" s="147"/>
      <c r="AJ110" s="153"/>
      <c r="AK110" s="215" t="s">
        <v>222</v>
      </c>
      <c r="AL110" s="216"/>
      <c r="AM110" s="216"/>
      <c r="AN110" s="46" t="s">
        <v>222</v>
      </c>
      <c r="AO110" s="46" t="s">
        <v>222</v>
      </c>
      <c r="AP110" s="47">
        <f>S109+U109+W109</f>
        <v>0</v>
      </c>
      <c r="AQ110" s="138"/>
      <c r="AT110" s="13"/>
      <c r="AU110" s="13"/>
      <c r="AV110" s="13"/>
      <c r="AW110" s="13"/>
    </row>
    <row r="111" spans="1:49" ht="18.75" customHeight="1" thickBot="1">
      <c r="A111" s="292"/>
      <c r="B111" s="162"/>
      <c r="C111" s="166"/>
      <c r="D111" s="167"/>
      <c r="E111" s="162"/>
      <c r="F111" s="162"/>
      <c r="G111" s="162"/>
      <c r="H111" s="174"/>
      <c r="I111" s="175"/>
      <c r="J111" s="147"/>
      <c r="K111" s="147"/>
      <c r="L111" s="147"/>
      <c r="M111" s="147"/>
      <c r="N111" s="147"/>
      <c r="O111" s="147"/>
      <c r="P111" s="147"/>
      <c r="Q111" s="147"/>
      <c r="R111" s="147"/>
      <c r="S111" s="147"/>
      <c r="T111" s="147"/>
      <c r="U111" s="147"/>
      <c r="V111" s="147"/>
      <c r="W111" s="147"/>
      <c r="X111" s="147"/>
      <c r="Y111" s="147"/>
      <c r="Z111" s="147"/>
      <c r="AA111" s="147"/>
      <c r="AB111" s="147"/>
      <c r="AC111" s="147"/>
      <c r="AD111" s="147"/>
      <c r="AE111" s="147"/>
      <c r="AF111" s="147"/>
      <c r="AG111" s="147"/>
      <c r="AH111" s="147"/>
      <c r="AI111" s="147"/>
      <c r="AJ111" s="153"/>
      <c r="AK111" s="140" t="s">
        <v>756</v>
      </c>
      <c r="AL111" s="141"/>
      <c r="AM111" s="141"/>
      <c r="AN111" s="109" t="s">
        <v>764</v>
      </c>
      <c r="AO111" s="108" t="s">
        <v>728</v>
      </c>
      <c r="AP111" s="47">
        <f>Y109+AA109+AC109</f>
        <v>0.5</v>
      </c>
      <c r="AQ111" s="138"/>
      <c r="AT111" s="13"/>
      <c r="AU111" s="13"/>
      <c r="AV111" s="13"/>
      <c r="AW111" s="13"/>
    </row>
    <row r="112" spans="1:49" ht="18.75" customHeight="1" thickBot="1">
      <c r="A112" s="292"/>
      <c r="B112" s="163"/>
      <c r="C112" s="168"/>
      <c r="D112" s="169"/>
      <c r="E112" s="163"/>
      <c r="F112" s="163"/>
      <c r="G112" s="163"/>
      <c r="H112" s="174"/>
      <c r="I112" s="175"/>
      <c r="J112" s="148"/>
      <c r="K112" s="148"/>
      <c r="L112" s="148"/>
      <c r="M112" s="148"/>
      <c r="N112" s="148"/>
      <c r="O112" s="148"/>
      <c r="P112" s="148"/>
      <c r="Q112" s="148"/>
      <c r="R112" s="148"/>
      <c r="S112" s="148"/>
      <c r="T112" s="148"/>
      <c r="U112" s="148"/>
      <c r="V112" s="148"/>
      <c r="W112" s="148"/>
      <c r="X112" s="148"/>
      <c r="Y112" s="148"/>
      <c r="Z112" s="148"/>
      <c r="AA112" s="148"/>
      <c r="AB112" s="148"/>
      <c r="AC112" s="148"/>
      <c r="AD112" s="148"/>
      <c r="AE112" s="148"/>
      <c r="AF112" s="148"/>
      <c r="AG112" s="148"/>
      <c r="AH112" s="148"/>
      <c r="AI112" s="148"/>
      <c r="AJ112" s="154"/>
      <c r="AK112" s="144" t="s">
        <v>75</v>
      </c>
      <c r="AL112" s="145"/>
      <c r="AM112" s="145"/>
      <c r="AN112" s="49" t="s">
        <v>75</v>
      </c>
      <c r="AO112" s="49" t="s">
        <v>75</v>
      </c>
      <c r="AP112" s="50">
        <f>AE109+AG109+AI109</f>
        <v>0</v>
      </c>
      <c r="AQ112" s="139"/>
      <c r="AT112" s="13"/>
      <c r="AU112" s="13"/>
      <c r="AV112" s="13"/>
      <c r="AW112" s="13"/>
    </row>
    <row r="113" spans="1:49" ht="18.75" customHeight="1" thickBot="1">
      <c r="A113" s="292"/>
      <c r="B113" s="161" t="s">
        <v>223</v>
      </c>
      <c r="C113" s="164" t="s">
        <v>224</v>
      </c>
      <c r="D113" s="165"/>
      <c r="E113" s="161" t="s">
        <v>135</v>
      </c>
      <c r="F113" s="161" t="s">
        <v>122</v>
      </c>
      <c r="G113" s="327">
        <v>44682</v>
      </c>
      <c r="H113" s="173">
        <v>44915</v>
      </c>
      <c r="I113" s="175" t="s">
        <v>95</v>
      </c>
      <c r="J113" s="146">
        <v>0.34</v>
      </c>
      <c r="K113" s="146">
        <f t="shared" ref="K113" si="58">J113*(L113+N113+P113+R113+T113+V113+X113+Z113+AB113+AD113+AF113+AH113)</f>
        <v>0.33996600000000005</v>
      </c>
      <c r="L113" s="146"/>
      <c r="M113" s="146"/>
      <c r="N113" s="146"/>
      <c r="O113" s="146"/>
      <c r="P113" s="146"/>
      <c r="Q113" s="146"/>
      <c r="R113" s="146"/>
      <c r="S113" s="146"/>
      <c r="T113" s="146">
        <v>0.33329999999999999</v>
      </c>
      <c r="U113" s="146">
        <v>0.33329999999999999</v>
      </c>
      <c r="V113" s="146"/>
      <c r="W113" s="146"/>
      <c r="X113" s="146"/>
      <c r="Y113" s="146"/>
      <c r="Z113" s="146"/>
      <c r="AA113" s="146"/>
      <c r="AB113" s="146">
        <v>0.33329999999999999</v>
      </c>
      <c r="AC113" s="146">
        <v>0.33</v>
      </c>
      <c r="AD113" s="146"/>
      <c r="AE113" s="146"/>
      <c r="AF113" s="146"/>
      <c r="AG113" s="146"/>
      <c r="AH113" s="146">
        <v>0.33329999999999999</v>
      </c>
      <c r="AI113" s="146"/>
      <c r="AJ113" s="152">
        <f>J113*(M113+O113+Q113+S113+U113+W113+Y113+AA113+AC113+AE113+AG113+AI113)</f>
        <v>0.22552200000000003</v>
      </c>
      <c r="AK113" s="213" t="s">
        <v>89</v>
      </c>
      <c r="AL113" s="214"/>
      <c r="AM113" s="214"/>
      <c r="AN113" s="5" t="s">
        <v>89</v>
      </c>
      <c r="AO113" s="5" t="s">
        <v>89</v>
      </c>
      <c r="AP113" s="48">
        <f>M113+O113+Q113</f>
        <v>0</v>
      </c>
      <c r="AQ113" s="137">
        <f t="shared" ref="AQ113" si="59">SUM(AP113:AP116)</f>
        <v>0.6633</v>
      </c>
      <c r="AT113" s="13"/>
      <c r="AU113" s="13"/>
      <c r="AV113" s="13"/>
      <c r="AW113" s="13"/>
    </row>
    <row r="114" spans="1:49" ht="18.75" customHeight="1" thickBot="1">
      <c r="A114" s="292"/>
      <c r="B114" s="162"/>
      <c r="C114" s="166"/>
      <c r="D114" s="167"/>
      <c r="E114" s="162"/>
      <c r="F114" s="162"/>
      <c r="G114" s="162"/>
      <c r="H114" s="174"/>
      <c r="I114" s="175"/>
      <c r="J114" s="147"/>
      <c r="K114" s="147"/>
      <c r="L114" s="147"/>
      <c r="M114" s="147"/>
      <c r="N114" s="147"/>
      <c r="O114" s="147"/>
      <c r="P114" s="147"/>
      <c r="Q114" s="147"/>
      <c r="R114" s="147"/>
      <c r="S114" s="147"/>
      <c r="T114" s="147"/>
      <c r="U114" s="147"/>
      <c r="V114" s="147"/>
      <c r="W114" s="147"/>
      <c r="X114" s="147"/>
      <c r="Y114" s="147"/>
      <c r="Z114" s="147"/>
      <c r="AA114" s="147"/>
      <c r="AB114" s="147"/>
      <c r="AC114" s="147"/>
      <c r="AD114" s="147"/>
      <c r="AE114" s="147"/>
      <c r="AF114" s="147"/>
      <c r="AG114" s="147"/>
      <c r="AH114" s="147"/>
      <c r="AI114" s="147"/>
      <c r="AJ114" s="153"/>
      <c r="AK114" s="140" t="s">
        <v>225</v>
      </c>
      <c r="AL114" s="141"/>
      <c r="AM114" s="141"/>
      <c r="AN114" s="114" t="s">
        <v>226</v>
      </c>
      <c r="AO114" s="108" t="s">
        <v>162</v>
      </c>
      <c r="AP114" s="47">
        <f>S113+U113+W113</f>
        <v>0.33329999999999999</v>
      </c>
      <c r="AQ114" s="138"/>
      <c r="AT114" s="13"/>
      <c r="AU114" s="13"/>
      <c r="AV114" s="13"/>
      <c r="AW114" s="13"/>
    </row>
    <row r="115" spans="1:49" ht="18.75" customHeight="1" thickBot="1">
      <c r="A115" s="292"/>
      <c r="B115" s="162"/>
      <c r="C115" s="166"/>
      <c r="D115" s="167"/>
      <c r="E115" s="162"/>
      <c r="F115" s="162"/>
      <c r="G115" s="162"/>
      <c r="H115" s="174"/>
      <c r="I115" s="175"/>
      <c r="J115" s="147"/>
      <c r="K115" s="147"/>
      <c r="L115" s="147"/>
      <c r="M115" s="147"/>
      <c r="N115" s="147"/>
      <c r="O115" s="147"/>
      <c r="P115" s="147"/>
      <c r="Q115" s="147"/>
      <c r="R115" s="147"/>
      <c r="S115" s="147"/>
      <c r="T115" s="147"/>
      <c r="U115" s="147"/>
      <c r="V115" s="147"/>
      <c r="W115" s="147"/>
      <c r="X115" s="147"/>
      <c r="Y115" s="147"/>
      <c r="Z115" s="147"/>
      <c r="AA115" s="147"/>
      <c r="AB115" s="147"/>
      <c r="AC115" s="147"/>
      <c r="AD115" s="147"/>
      <c r="AE115" s="147"/>
      <c r="AF115" s="147"/>
      <c r="AG115" s="147"/>
      <c r="AH115" s="147"/>
      <c r="AI115" s="147"/>
      <c r="AJ115" s="153"/>
      <c r="AK115" s="140" t="s">
        <v>744</v>
      </c>
      <c r="AL115" s="141"/>
      <c r="AM115" s="141"/>
      <c r="AN115" s="109" t="s">
        <v>765</v>
      </c>
      <c r="AO115" s="108" t="s">
        <v>162</v>
      </c>
      <c r="AP115" s="47">
        <f>Y113+AA113+AC113</f>
        <v>0.33</v>
      </c>
      <c r="AQ115" s="138"/>
      <c r="AT115" s="13"/>
      <c r="AU115" s="13"/>
      <c r="AV115" s="13"/>
      <c r="AW115" s="13"/>
    </row>
    <row r="116" spans="1:49" ht="18.75" customHeight="1" thickBot="1">
      <c r="A116" s="293"/>
      <c r="B116" s="163"/>
      <c r="C116" s="168"/>
      <c r="D116" s="169"/>
      <c r="E116" s="163"/>
      <c r="F116" s="163"/>
      <c r="G116" s="163"/>
      <c r="H116" s="174"/>
      <c r="I116" s="175"/>
      <c r="J116" s="148"/>
      <c r="K116" s="148"/>
      <c r="L116" s="148"/>
      <c r="M116" s="148"/>
      <c r="N116" s="148"/>
      <c r="O116" s="148"/>
      <c r="P116" s="148"/>
      <c r="Q116" s="148"/>
      <c r="R116" s="148"/>
      <c r="S116" s="148"/>
      <c r="T116" s="148"/>
      <c r="U116" s="148"/>
      <c r="V116" s="148"/>
      <c r="W116" s="148"/>
      <c r="X116" s="148"/>
      <c r="Y116" s="148"/>
      <c r="Z116" s="148"/>
      <c r="AA116" s="148"/>
      <c r="AB116" s="148"/>
      <c r="AC116" s="148"/>
      <c r="AD116" s="148"/>
      <c r="AE116" s="148"/>
      <c r="AF116" s="148"/>
      <c r="AG116" s="148"/>
      <c r="AH116" s="148"/>
      <c r="AI116" s="148"/>
      <c r="AJ116" s="154"/>
      <c r="AK116" s="144" t="s">
        <v>75</v>
      </c>
      <c r="AL116" s="145"/>
      <c r="AM116" s="145"/>
      <c r="AN116" s="49" t="s">
        <v>75</v>
      </c>
      <c r="AO116" s="49" t="s">
        <v>75</v>
      </c>
      <c r="AP116" s="50">
        <f>AE113+AG113+AI113</f>
        <v>0</v>
      </c>
      <c r="AQ116" s="139"/>
      <c r="AT116" s="13"/>
      <c r="AU116" s="13"/>
      <c r="AV116" s="13"/>
      <c r="AW116" s="13"/>
    </row>
    <row r="117" spans="1:49" ht="15" customHeight="1" thickBot="1">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78" t="s">
        <v>138</v>
      </c>
      <c r="AO117" s="79"/>
      <c r="AP117" s="80"/>
      <c r="AQ117" s="11">
        <f>AVERAGE(AQ69:AQ116)</f>
        <v>0.72194166666666659</v>
      </c>
      <c r="AT117" s="13"/>
      <c r="AU117" s="13"/>
      <c r="AV117" s="13"/>
      <c r="AW117" s="13"/>
    </row>
    <row r="118" spans="1:49">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row>
    <row r="119" spans="1:49">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row>
    <row r="120" spans="1:49" ht="15.75" thickBo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row>
    <row r="121" spans="1:49" ht="18.75" thickBot="1">
      <c r="A121" s="295" t="s">
        <v>227</v>
      </c>
      <c r="B121" s="296"/>
      <c r="C121" s="296"/>
      <c r="D121" s="296"/>
      <c r="E121" s="296"/>
      <c r="F121" s="296"/>
      <c r="G121" s="296"/>
      <c r="H121" s="296"/>
      <c r="I121" s="296"/>
      <c r="J121" s="296"/>
      <c r="K121" s="296"/>
      <c r="L121" s="296"/>
      <c r="M121" s="296"/>
      <c r="N121" s="296"/>
      <c r="O121" s="296"/>
      <c r="P121" s="296"/>
      <c r="Q121" s="81"/>
      <c r="R121" s="297">
        <f>AVERAGE(AQ117+AS58)</f>
        <v>1.4131916666666666</v>
      </c>
      <c r="S121" s="297"/>
      <c r="T121" s="297"/>
      <c r="U121" s="297"/>
      <c r="V121" s="297"/>
      <c r="W121" s="297"/>
      <c r="X121" s="297"/>
      <c r="Y121" s="297"/>
      <c r="Z121" s="297"/>
      <c r="AA121" s="297"/>
      <c r="AB121" s="297"/>
      <c r="AC121" s="297"/>
      <c r="AD121" s="297"/>
      <c r="AE121" s="297"/>
      <c r="AF121" s="297"/>
      <c r="AG121" s="297"/>
      <c r="AH121" s="297"/>
      <c r="AI121" s="298"/>
      <c r="AJ121" s="21"/>
      <c r="AK121" s="18"/>
      <c r="AL121" s="19"/>
      <c r="AM121" s="19"/>
      <c r="AN121" s="19"/>
      <c r="AO121" s="19"/>
      <c r="AP121" s="19"/>
      <c r="AQ121" s="19"/>
      <c r="AR121" s="19"/>
      <c r="AS121" s="26"/>
      <c r="AT121" s="13"/>
      <c r="AU121" s="13"/>
      <c r="AV121" s="13"/>
      <c r="AW121" s="13"/>
    </row>
    <row r="122" spans="1:49">
      <c r="A122" s="18"/>
      <c r="B122" s="135"/>
      <c r="C122" s="135"/>
      <c r="D122" s="135"/>
      <c r="E122" s="19"/>
      <c r="F122" s="19"/>
      <c r="G122" s="19"/>
      <c r="H122" s="19"/>
      <c r="I122" s="19"/>
      <c r="J122" s="135"/>
      <c r="K122" s="135"/>
      <c r="L122" s="135"/>
      <c r="M122" s="135"/>
      <c r="N122" s="135"/>
      <c r="O122" s="135"/>
      <c r="P122" s="135"/>
      <c r="Q122" s="135"/>
      <c r="R122" s="135"/>
      <c r="S122" s="135"/>
      <c r="T122" s="135"/>
      <c r="U122" s="135"/>
      <c r="V122" s="135"/>
      <c r="W122" s="299"/>
      <c r="X122" s="299"/>
      <c r="Y122" s="299"/>
      <c r="Z122" s="299"/>
      <c r="AA122" s="299"/>
      <c r="AB122" s="299"/>
      <c r="AC122" s="299"/>
      <c r="AD122" s="299"/>
      <c r="AE122" s="299"/>
      <c r="AF122" s="299"/>
      <c r="AG122" s="13"/>
      <c r="AH122" s="13"/>
      <c r="AI122" s="13"/>
      <c r="AJ122" s="13"/>
      <c r="AK122" s="25"/>
      <c r="AL122" s="19"/>
      <c r="AM122" s="19"/>
      <c r="AN122" s="19"/>
      <c r="AO122" s="19"/>
      <c r="AP122" s="19"/>
      <c r="AQ122" s="19"/>
      <c r="AR122" s="19"/>
      <c r="AS122" s="26"/>
      <c r="AT122" s="13"/>
      <c r="AU122" s="13"/>
      <c r="AV122" s="13"/>
      <c r="AW122" s="13"/>
    </row>
    <row r="123" spans="1:49">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9"/>
      <c r="AM123" s="19"/>
      <c r="AN123" s="19"/>
      <c r="AO123" s="19"/>
      <c r="AP123" s="19"/>
      <c r="AQ123" s="19"/>
      <c r="AR123" s="19"/>
      <c r="AS123" s="18"/>
      <c r="AT123" s="13"/>
      <c r="AU123" s="13"/>
      <c r="AV123" s="13"/>
      <c r="AW123" s="13"/>
    </row>
    <row r="124" spans="1:49" ht="18">
      <c r="A124" s="300" t="s">
        <v>228</v>
      </c>
      <c r="B124" s="300"/>
      <c r="C124" s="300"/>
      <c r="D124" s="300"/>
      <c r="E124" s="300"/>
      <c r="F124" s="300"/>
      <c r="G124" s="300"/>
      <c r="H124" s="300"/>
      <c r="I124" s="300"/>
      <c r="J124" s="300"/>
      <c r="K124" s="300"/>
      <c r="L124" s="300"/>
      <c r="M124" s="300"/>
      <c r="N124" s="300"/>
      <c r="O124" s="300"/>
      <c r="P124" s="300"/>
      <c r="Q124" s="300"/>
      <c r="R124" s="300"/>
      <c r="S124" s="300"/>
      <c r="T124" s="300"/>
      <c r="U124" s="300"/>
      <c r="V124" s="300"/>
      <c r="W124" s="300"/>
      <c r="X124" s="300"/>
      <c r="Y124" s="300"/>
      <c r="Z124" s="300"/>
      <c r="AA124" s="300"/>
      <c r="AB124" s="300"/>
      <c r="AC124" s="300"/>
      <c r="AD124" s="300"/>
      <c r="AE124" s="300"/>
      <c r="AF124" s="300"/>
      <c r="AG124" s="300"/>
      <c r="AH124" s="300"/>
      <c r="AI124" s="300"/>
      <c r="AJ124" s="300"/>
      <c r="AK124" s="300"/>
      <c r="AL124" s="18"/>
      <c r="AM124" s="18"/>
      <c r="AN124" s="18"/>
      <c r="AO124" s="18"/>
      <c r="AP124" s="18"/>
      <c r="AQ124" s="18"/>
      <c r="AR124" s="18"/>
      <c r="AS124" s="18"/>
      <c r="AT124" s="13"/>
      <c r="AU124" s="13"/>
      <c r="AV124" s="13"/>
      <c r="AW124" s="13"/>
    </row>
    <row r="125" spans="1:49" ht="18">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18"/>
      <c r="AM125" s="18"/>
      <c r="AN125" s="18"/>
      <c r="AO125" s="18"/>
      <c r="AP125" s="18"/>
      <c r="AQ125" s="18"/>
      <c r="AR125" s="18"/>
      <c r="AS125" s="18"/>
      <c r="AT125" s="13"/>
      <c r="AU125" s="13"/>
      <c r="AV125" s="13"/>
      <c r="AW125" s="13"/>
    </row>
    <row r="126" spans="1:49" ht="18.75" thickBot="1">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18"/>
      <c r="AM126" s="18"/>
      <c r="AN126" s="18"/>
      <c r="AO126" s="18"/>
      <c r="AP126" s="18"/>
      <c r="AQ126" s="18"/>
      <c r="AR126" s="18"/>
      <c r="AS126" s="18"/>
      <c r="AT126" s="13"/>
      <c r="AU126" s="13"/>
      <c r="AV126" s="13"/>
      <c r="AW126" s="13"/>
    </row>
    <row r="127" spans="1:49" ht="36.75" thickBot="1">
      <c r="A127" s="84" t="s">
        <v>229</v>
      </c>
      <c r="B127" s="84" t="s">
        <v>230</v>
      </c>
      <c r="C127" s="88" t="s">
        <v>231</v>
      </c>
      <c r="D127" s="301" t="s">
        <v>232</v>
      </c>
      <c r="E127" s="301"/>
      <c r="F127" s="85" t="s">
        <v>233</v>
      </c>
      <c r="G127" s="89" t="s">
        <v>234</v>
      </c>
      <c r="Q127" s="18"/>
      <c r="R127" s="18"/>
      <c r="S127" s="18"/>
      <c r="T127" s="18"/>
      <c r="U127" s="18"/>
      <c r="V127" s="18"/>
      <c r="W127" s="18"/>
      <c r="X127" s="18"/>
      <c r="Y127" s="18"/>
      <c r="Z127" s="18"/>
      <c r="AA127" s="18"/>
      <c r="AB127" s="18"/>
      <c r="AC127" s="18"/>
      <c r="AD127" s="18"/>
      <c r="AE127" s="18"/>
      <c r="AF127" s="18"/>
      <c r="AG127" s="18"/>
      <c r="AH127" s="18"/>
      <c r="AI127" s="18"/>
      <c r="AJ127" s="18"/>
      <c r="AK127" s="18"/>
      <c r="AL127" s="19"/>
      <c r="AM127" s="19"/>
      <c r="AN127" s="19"/>
      <c r="AO127" s="19"/>
      <c r="AP127" s="19"/>
      <c r="AQ127" s="19"/>
      <c r="AR127" s="19"/>
      <c r="AS127" s="19"/>
      <c r="AT127" s="13"/>
      <c r="AU127" s="13"/>
      <c r="AV127" s="13"/>
      <c r="AW127" s="13"/>
    </row>
    <row r="128" spans="1:49" ht="15.75" thickBot="1">
      <c r="A128" s="82">
        <v>1</v>
      </c>
      <c r="B128" s="90">
        <v>44592</v>
      </c>
      <c r="C128" s="91" t="s">
        <v>235</v>
      </c>
      <c r="D128" s="149" t="s">
        <v>80</v>
      </c>
      <c r="E128" s="149"/>
      <c r="F128" s="86" t="s">
        <v>80</v>
      </c>
      <c r="G128" s="92" t="s">
        <v>80</v>
      </c>
      <c r="Q128" s="18"/>
      <c r="R128" s="18"/>
      <c r="S128" s="18"/>
      <c r="T128" s="18"/>
      <c r="U128" s="18"/>
      <c r="V128" s="18"/>
      <c r="W128" s="18"/>
      <c r="X128" s="18"/>
      <c r="Y128" s="18"/>
      <c r="Z128" s="18"/>
      <c r="AA128" s="18"/>
      <c r="AB128" s="18"/>
      <c r="AC128" s="18"/>
      <c r="AD128" s="18"/>
      <c r="AE128" s="18"/>
      <c r="AF128" s="18"/>
      <c r="AG128" s="18"/>
      <c r="AH128" s="18"/>
      <c r="AI128" s="18"/>
      <c r="AJ128" s="18"/>
      <c r="AK128" s="18"/>
      <c r="AL128" s="19"/>
      <c r="AM128" s="19"/>
      <c r="AN128" s="19"/>
      <c r="AO128" s="19"/>
      <c r="AP128" s="19"/>
      <c r="AQ128" s="19"/>
      <c r="AR128" s="19"/>
      <c r="AS128" s="19"/>
      <c r="AT128" s="13"/>
      <c r="AU128" s="13"/>
      <c r="AV128" s="13"/>
      <c r="AW128" s="13"/>
    </row>
    <row r="129" spans="1:49" ht="171.75" thickBot="1">
      <c r="A129" s="82">
        <v>2</v>
      </c>
      <c r="B129" s="90">
        <v>44764</v>
      </c>
      <c r="C129" s="91" t="s">
        <v>236</v>
      </c>
      <c r="D129" s="149" t="s">
        <v>237</v>
      </c>
      <c r="E129" s="149"/>
      <c r="F129" s="86" t="s">
        <v>238</v>
      </c>
      <c r="G129" s="93">
        <v>44592</v>
      </c>
      <c r="Q129" s="18"/>
      <c r="R129" s="18"/>
      <c r="S129" s="18"/>
      <c r="T129" s="18"/>
      <c r="U129" s="18"/>
      <c r="V129" s="18"/>
      <c r="W129" s="18"/>
      <c r="X129" s="18"/>
      <c r="Y129" s="18"/>
      <c r="Z129" s="18"/>
      <c r="AA129" s="18"/>
      <c r="AB129" s="18"/>
      <c r="AC129" s="18"/>
      <c r="AD129" s="18"/>
      <c r="AE129" s="18"/>
      <c r="AF129" s="18"/>
      <c r="AG129" s="18"/>
      <c r="AH129" s="18"/>
      <c r="AI129" s="18"/>
      <c r="AJ129" s="18"/>
      <c r="AK129" s="18"/>
      <c r="AL129" s="19"/>
      <c r="AM129" s="19"/>
      <c r="AN129" s="19"/>
      <c r="AO129" s="19"/>
      <c r="AP129" s="19"/>
      <c r="AQ129" s="19"/>
      <c r="AR129" s="19"/>
      <c r="AS129" s="19"/>
      <c r="AT129" s="13"/>
      <c r="AU129" s="13"/>
      <c r="AV129" s="13"/>
      <c r="AW129" s="13"/>
    </row>
    <row r="130" spans="1:49" ht="15.75" thickBot="1">
      <c r="A130" s="34"/>
      <c r="B130" s="82"/>
      <c r="C130" s="91"/>
      <c r="D130" s="149" t="s">
        <v>239</v>
      </c>
      <c r="E130" s="149"/>
      <c r="F130" s="86"/>
      <c r="G130" s="92"/>
      <c r="Q130" s="18"/>
      <c r="R130" s="18"/>
      <c r="S130" s="18"/>
      <c r="T130" s="18"/>
      <c r="U130" s="18"/>
      <c r="V130" s="18"/>
      <c r="W130" s="18"/>
      <c r="X130" s="18"/>
      <c r="Y130" s="18"/>
      <c r="Z130" s="18"/>
      <c r="AA130" s="18"/>
      <c r="AB130" s="18"/>
      <c r="AC130" s="18"/>
      <c r="AD130" s="18"/>
      <c r="AE130" s="18"/>
      <c r="AF130" s="18"/>
      <c r="AG130" s="18"/>
      <c r="AH130" s="18"/>
      <c r="AI130" s="18"/>
      <c r="AJ130" s="18"/>
      <c r="AK130" s="18"/>
      <c r="AL130" s="19"/>
      <c r="AM130" s="19"/>
      <c r="AN130" s="19"/>
      <c r="AO130" s="19"/>
      <c r="AP130" s="19"/>
      <c r="AQ130" s="19"/>
      <c r="AR130" s="19"/>
      <c r="AS130" s="19"/>
      <c r="AT130" s="13"/>
      <c r="AU130" s="13"/>
      <c r="AV130" s="13"/>
      <c r="AW130" s="13"/>
    </row>
    <row r="131" spans="1:49" ht="15.75" thickBot="1">
      <c r="A131" s="34"/>
      <c r="B131" s="82"/>
      <c r="C131" s="91"/>
      <c r="D131" s="149"/>
      <c r="E131" s="149"/>
      <c r="F131" s="86"/>
      <c r="G131" s="92"/>
      <c r="Q131" s="18"/>
      <c r="R131" s="18"/>
      <c r="S131" s="18"/>
      <c r="T131" s="18"/>
      <c r="U131" s="18"/>
      <c r="V131" s="18"/>
      <c r="W131" s="18"/>
      <c r="X131" s="18"/>
      <c r="Y131" s="18"/>
      <c r="Z131" s="18"/>
      <c r="AA131" s="18"/>
      <c r="AB131" s="18"/>
      <c r="AC131" s="18"/>
      <c r="AD131" s="18"/>
      <c r="AE131" s="18"/>
      <c r="AF131" s="18"/>
      <c r="AG131" s="18"/>
      <c r="AH131" s="18"/>
      <c r="AI131" s="18"/>
      <c r="AJ131" s="18"/>
      <c r="AK131" s="18"/>
      <c r="AL131" s="19"/>
      <c r="AM131" s="19"/>
      <c r="AN131" s="19"/>
      <c r="AO131" s="19"/>
      <c r="AP131" s="19"/>
      <c r="AQ131" s="19"/>
      <c r="AR131" s="19"/>
      <c r="AS131" s="19"/>
      <c r="AT131" s="13"/>
      <c r="AU131" s="13"/>
      <c r="AV131" s="13"/>
      <c r="AW131" s="13"/>
    </row>
    <row r="132" spans="1:49" ht="15.75" thickBot="1">
      <c r="A132" s="34"/>
      <c r="B132" s="82"/>
      <c r="C132" s="91"/>
      <c r="D132" s="149"/>
      <c r="E132" s="149"/>
      <c r="F132" s="86"/>
      <c r="G132" s="92"/>
      <c r="Q132" s="18"/>
      <c r="R132" s="18"/>
      <c r="S132" s="18"/>
      <c r="T132" s="18"/>
      <c r="U132" s="18"/>
      <c r="V132" s="18"/>
      <c r="W132" s="18"/>
      <c r="X132" s="18"/>
      <c r="Y132" s="18"/>
      <c r="Z132" s="18"/>
      <c r="AA132" s="18"/>
      <c r="AB132" s="18"/>
      <c r="AC132" s="18"/>
      <c r="AD132" s="18"/>
      <c r="AE132" s="18"/>
      <c r="AF132" s="18"/>
      <c r="AG132" s="18"/>
      <c r="AH132" s="18"/>
      <c r="AI132" s="18"/>
      <c r="AJ132" s="18"/>
      <c r="AK132" s="18"/>
      <c r="AL132" s="19"/>
      <c r="AM132" s="19"/>
      <c r="AN132" s="19"/>
      <c r="AO132" s="19"/>
      <c r="AP132" s="19"/>
      <c r="AQ132" s="19"/>
      <c r="AR132" s="19"/>
      <c r="AS132" s="19"/>
      <c r="AT132" s="13"/>
      <c r="AU132" s="13"/>
      <c r="AV132" s="13"/>
      <c r="AW132" s="13"/>
    </row>
    <row r="133" spans="1:49" ht="15.75" thickBot="1">
      <c r="A133" s="34"/>
      <c r="B133" s="82"/>
      <c r="C133" s="91"/>
      <c r="D133" s="149"/>
      <c r="E133" s="149"/>
      <c r="F133" s="86"/>
      <c r="G133" s="92"/>
      <c r="Q133" s="18"/>
      <c r="R133" s="18"/>
      <c r="S133" s="18"/>
      <c r="T133" s="18"/>
      <c r="U133" s="18"/>
      <c r="V133" s="18"/>
      <c r="W133" s="18"/>
      <c r="X133" s="18"/>
      <c r="Y133" s="18"/>
      <c r="Z133" s="18"/>
      <c r="AA133" s="13"/>
      <c r="AB133" s="13"/>
      <c r="AC133" s="13"/>
      <c r="AD133" s="18"/>
      <c r="AE133" s="18"/>
      <c r="AF133" s="18"/>
      <c r="AG133" s="18"/>
      <c r="AH133" s="18"/>
      <c r="AI133" s="18"/>
      <c r="AJ133" s="18"/>
      <c r="AK133" s="18"/>
      <c r="AL133" s="19"/>
      <c r="AM133" s="19"/>
      <c r="AN133" s="19"/>
      <c r="AO133" s="19"/>
      <c r="AP133" s="19"/>
      <c r="AQ133" s="19"/>
      <c r="AR133" s="19"/>
      <c r="AS133" s="19"/>
      <c r="AT133" s="13"/>
      <c r="AU133" s="13"/>
      <c r="AV133" s="13"/>
      <c r="AW133" s="13"/>
    </row>
    <row r="134" spans="1:49" ht="15.75" thickBot="1">
      <c r="A134" s="34"/>
      <c r="B134" s="82"/>
      <c r="C134" s="91"/>
      <c r="D134" s="149"/>
      <c r="E134" s="149"/>
      <c r="F134" s="86"/>
      <c r="G134" s="92"/>
      <c r="Q134" s="18"/>
      <c r="R134" s="18"/>
      <c r="S134" s="18"/>
      <c r="T134" s="18"/>
      <c r="U134" s="18"/>
      <c r="V134" s="18"/>
      <c r="W134" s="18"/>
      <c r="X134" s="18"/>
      <c r="Y134" s="18"/>
      <c r="Z134" s="18"/>
      <c r="AA134" s="13"/>
      <c r="AB134" s="13"/>
      <c r="AC134" s="13"/>
      <c r="AD134" s="18"/>
      <c r="AE134" s="18"/>
      <c r="AF134" s="18"/>
      <c r="AG134" s="18"/>
      <c r="AH134" s="18"/>
      <c r="AI134" s="18"/>
      <c r="AJ134" s="18"/>
      <c r="AK134" s="18"/>
      <c r="AL134" s="19"/>
      <c r="AM134" s="19"/>
      <c r="AN134" s="19"/>
      <c r="AO134" s="19"/>
      <c r="AP134" s="19"/>
      <c r="AQ134" s="19"/>
      <c r="AR134" s="19"/>
      <c r="AS134" s="19"/>
      <c r="AT134" s="13"/>
      <c r="AU134" s="13"/>
      <c r="AV134" s="13"/>
      <c r="AW134" s="13"/>
    </row>
    <row r="135" spans="1:49" ht="15.75" thickBot="1">
      <c r="A135" s="34"/>
      <c r="B135" s="82"/>
      <c r="C135" s="91"/>
      <c r="D135" s="149"/>
      <c r="E135" s="149"/>
      <c r="F135" s="86"/>
      <c r="G135" s="92"/>
      <c r="Q135" s="18"/>
      <c r="R135" s="18"/>
      <c r="S135" s="18"/>
      <c r="T135" s="18"/>
      <c r="U135" s="18"/>
      <c r="V135" s="18"/>
      <c r="W135" s="18"/>
      <c r="X135" s="18"/>
      <c r="Y135" s="18"/>
      <c r="Z135" s="18"/>
      <c r="AA135" s="13"/>
      <c r="AB135" s="13"/>
      <c r="AC135" s="13"/>
      <c r="AD135" s="18"/>
      <c r="AE135" s="18"/>
      <c r="AF135" s="18"/>
      <c r="AG135" s="18"/>
      <c r="AH135" s="18"/>
      <c r="AI135" s="18"/>
      <c r="AJ135" s="18"/>
      <c r="AK135" s="18"/>
      <c r="AL135" s="19"/>
      <c r="AM135" s="19"/>
      <c r="AN135" s="19"/>
      <c r="AO135" s="19"/>
      <c r="AP135" s="19"/>
      <c r="AQ135" s="19"/>
      <c r="AR135" s="19"/>
      <c r="AS135" s="19"/>
      <c r="AT135" s="13"/>
      <c r="AU135" s="13"/>
      <c r="AV135" s="13"/>
      <c r="AW135" s="13"/>
    </row>
    <row r="136" spans="1:49" ht="15.75" thickBot="1">
      <c r="A136" s="34"/>
      <c r="B136" s="34"/>
      <c r="C136" s="91"/>
      <c r="D136" s="149"/>
      <c r="E136" s="149"/>
      <c r="F136" s="86"/>
      <c r="G136" s="92"/>
      <c r="Q136" s="18"/>
      <c r="R136" s="18"/>
      <c r="S136" s="18"/>
      <c r="T136" s="18"/>
      <c r="U136" s="18"/>
      <c r="V136" s="18"/>
      <c r="W136" s="18"/>
      <c r="X136" s="18"/>
      <c r="Y136" s="18"/>
      <c r="Z136" s="18"/>
      <c r="AA136" s="13"/>
      <c r="AB136" s="13"/>
      <c r="AC136" s="13"/>
      <c r="AD136" s="18"/>
      <c r="AE136" s="18"/>
      <c r="AF136" s="18"/>
      <c r="AG136" s="18"/>
      <c r="AH136" s="18"/>
      <c r="AI136" s="18"/>
      <c r="AJ136" s="18"/>
      <c r="AK136" s="18"/>
      <c r="AL136" s="19"/>
      <c r="AM136" s="19"/>
      <c r="AN136" s="19"/>
      <c r="AO136" s="19"/>
      <c r="AP136" s="19"/>
      <c r="AQ136" s="19"/>
      <c r="AR136" s="19"/>
      <c r="AS136" s="19"/>
      <c r="AT136" s="13"/>
      <c r="AU136" s="13"/>
      <c r="AV136" s="13"/>
      <c r="AW136" s="13"/>
    </row>
    <row r="137" spans="1:49">
      <c r="A137" s="18"/>
      <c r="B137" s="135"/>
      <c r="C137" s="135"/>
      <c r="D137" s="135"/>
      <c r="E137" s="19"/>
      <c r="F137" s="19"/>
      <c r="G137"/>
      <c r="Q137" s="18"/>
      <c r="R137" s="18"/>
      <c r="S137" s="18"/>
      <c r="T137" s="18"/>
      <c r="U137" s="18"/>
      <c r="V137" s="18"/>
      <c r="W137" s="18"/>
      <c r="X137" s="18"/>
      <c r="Y137" s="18"/>
      <c r="Z137" s="18"/>
      <c r="AA137" s="13"/>
      <c r="AB137" s="13"/>
      <c r="AC137" s="13"/>
      <c r="AD137" s="18"/>
      <c r="AE137" s="18"/>
      <c r="AF137" s="18"/>
      <c r="AG137" s="18"/>
      <c r="AH137" s="18"/>
      <c r="AI137" s="18"/>
      <c r="AJ137" s="18"/>
      <c r="AK137" s="18"/>
      <c r="AL137" s="19"/>
      <c r="AM137" s="19"/>
      <c r="AN137" s="19"/>
      <c r="AO137" s="19"/>
      <c r="AP137" s="19"/>
      <c r="AQ137" s="19"/>
      <c r="AR137" s="19"/>
      <c r="AS137" s="19"/>
      <c r="AT137" s="13"/>
      <c r="AU137" s="13"/>
      <c r="AV137" s="13"/>
      <c r="AW137" s="13"/>
    </row>
    <row r="138" spans="1:49" ht="15.75" thickBot="1">
      <c r="A138" s="18"/>
      <c r="B138" s="18"/>
      <c r="C138" s="18"/>
      <c r="D138" s="18"/>
      <c r="F138" s="18"/>
      <c r="G138" s="18"/>
      <c r="I138"/>
      <c r="Q138" s="18"/>
      <c r="R138" s="18"/>
      <c r="S138" s="18"/>
      <c r="T138" s="18"/>
      <c r="U138" s="18"/>
      <c r="V138" s="18"/>
      <c r="W138" s="18"/>
      <c r="X138" s="18"/>
      <c r="Y138" s="18"/>
      <c r="Z138" s="18"/>
      <c r="AA138" s="13"/>
      <c r="AB138" s="13"/>
      <c r="AC138" s="13"/>
      <c r="AD138" s="18"/>
      <c r="AE138" s="18"/>
      <c r="AF138" s="18"/>
      <c r="AG138" s="18"/>
      <c r="AH138" s="18"/>
      <c r="AI138" s="18"/>
      <c r="AJ138" s="18"/>
      <c r="AK138" s="18"/>
      <c r="AL138" s="19"/>
      <c r="AM138" s="19"/>
      <c r="AN138" s="19"/>
      <c r="AO138" s="19"/>
      <c r="AP138" s="19"/>
      <c r="AQ138" s="19"/>
      <c r="AR138" s="19"/>
      <c r="AS138" s="19"/>
      <c r="AT138" s="13"/>
      <c r="AU138" s="13"/>
      <c r="AV138" s="13"/>
      <c r="AW138" s="13"/>
    </row>
    <row r="139" spans="1:49" ht="16.5" thickTop="1" thickBot="1">
      <c r="A139" s="136" t="s">
        <v>240</v>
      </c>
      <c r="B139" s="136"/>
      <c r="C139" s="136"/>
      <c r="D139" s="136"/>
      <c r="E139" s="136" t="s">
        <v>241</v>
      </c>
      <c r="F139" s="136"/>
      <c r="G139" s="136"/>
      <c r="H139" s="136"/>
      <c r="I139" s="136" t="s">
        <v>242</v>
      </c>
      <c r="J139" s="136"/>
      <c r="K139" s="136"/>
      <c r="L139" s="136"/>
      <c r="Q139" s="18"/>
      <c r="R139" s="18"/>
      <c r="S139" s="18"/>
      <c r="T139" s="18"/>
      <c r="U139" s="18"/>
      <c r="V139" s="18"/>
      <c r="W139" s="18"/>
      <c r="X139" s="18"/>
      <c r="Y139" s="18"/>
      <c r="Z139" s="18"/>
      <c r="AA139" s="13"/>
      <c r="AB139" s="13"/>
      <c r="AC139" s="13"/>
      <c r="AD139" s="18"/>
      <c r="AE139" s="18"/>
      <c r="AF139" s="18"/>
      <c r="AG139" s="18"/>
      <c r="AH139" s="18"/>
      <c r="AI139" s="18"/>
      <c r="AJ139" s="18"/>
      <c r="AK139" s="18"/>
      <c r="AL139" s="19"/>
      <c r="AM139" s="19"/>
      <c r="AN139" s="19"/>
      <c r="AO139" s="19"/>
      <c r="AP139" s="19"/>
      <c r="AQ139" s="19"/>
      <c r="AR139" s="19"/>
      <c r="AS139" s="19"/>
      <c r="AT139" s="13"/>
      <c r="AU139" s="13"/>
      <c r="AV139" s="13"/>
      <c r="AW139" s="13"/>
    </row>
    <row r="140" spans="1:49" ht="16.5" thickTop="1" thickBot="1">
      <c r="A140" s="136"/>
      <c r="B140" s="136"/>
      <c r="C140" s="136"/>
      <c r="D140" s="136"/>
      <c r="E140" s="136"/>
      <c r="F140" s="136"/>
      <c r="G140" s="136"/>
      <c r="H140" s="136"/>
      <c r="I140" s="136"/>
      <c r="J140" s="136"/>
      <c r="K140" s="136"/>
      <c r="L140" s="136"/>
      <c r="Q140" s="13"/>
      <c r="R140" s="13"/>
      <c r="S140" s="13"/>
      <c r="T140" s="13"/>
      <c r="U140" s="13"/>
      <c r="V140" s="13"/>
      <c r="W140" s="13"/>
      <c r="X140" s="13"/>
      <c r="Y140" s="13"/>
      <c r="Z140" s="13"/>
      <c r="AA140" s="13"/>
      <c r="AB140" s="13"/>
      <c r="AC140" s="13"/>
      <c r="AD140" s="18"/>
      <c r="AE140" s="18"/>
      <c r="AF140" s="18"/>
      <c r="AG140" s="18"/>
      <c r="AH140" s="18"/>
      <c r="AI140" s="18"/>
      <c r="AJ140" s="18"/>
      <c r="AK140" s="18"/>
      <c r="AL140" s="19"/>
      <c r="AM140" s="19"/>
      <c r="AN140" s="19"/>
      <c r="AO140" s="19"/>
      <c r="AP140" s="19"/>
      <c r="AQ140" s="19"/>
      <c r="AR140" s="19"/>
      <c r="AS140" s="19"/>
      <c r="AT140" s="13"/>
      <c r="AU140" s="13"/>
      <c r="AV140" s="13"/>
      <c r="AW140" s="13"/>
    </row>
    <row r="141" spans="1:49" ht="16.5" thickTop="1" thickBot="1">
      <c r="A141" s="136"/>
      <c r="B141" s="136"/>
      <c r="C141" s="136"/>
      <c r="D141" s="136"/>
      <c r="E141" s="136"/>
      <c r="F141" s="136"/>
      <c r="G141" s="136"/>
      <c r="H141" s="136"/>
      <c r="I141" s="136"/>
      <c r="J141" s="136"/>
      <c r="K141" s="136"/>
      <c r="L141" s="136"/>
      <c r="Q141" s="13"/>
      <c r="R141" s="13"/>
      <c r="S141" s="13"/>
      <c r="T141" s="13"/>
      <c r="U141" s="13"/>
      <c r="V141" s="13"/>
      <c r="W141" s="13"/>
      <c r="X141" s="13"/>
      <c r="Y141" s="13"/>
      <c r="Z141" s="13"/>
      <c r="AA141" s="13"/>
      <c r="AB141" s="13"/>
      <c r="AC141" s="13"/>
      <c r="AD141" s="18"/>
      <c r="AE141" s="18"/>
      <c r="AF141" s="18"/>
      <c r="AG141" s="18"/>
      <c r="AH141" s="18"/>
      <c r="AI141" s="18"/>
      <c r="AJ141" s="18"/>
      <c r="AK141" s="18"/>
      <c r="AL141" s="19"/>
      <c r="AM141" s="19"/>
      <c r="AN141" s="19"/>
      <c r="AO141" s="19"/>
      <c r="AP141" s="19"/>
      <c r="AQ141" s="19"/>
      <c r="AR141" s="19"/>
      <c r="AS141" s="19"/>
      <c r="AT141" s="13"/>
      <c r="AU141" s="13"/>
      <c r="AV141" s="13"/>
      <c r="AW141" s="13"/>
    </row>
    <row r="142" spans="1:49" ht="16.5" thickTop="1" thickBot="1">
      <c r="A142" s="134" t="s">
        <v>243</v>
      </c>
      <c r="B142" s="134"/>
      <c r="C142" s="134"/>
      <c r="D142" s="134"/>
      <c r="E142" s="134" t="s">
        <v>244</v>
      </c>
      <c r="F142" s="134"/>
      <c r="G142" s="134"/>
      <c r="H142" s="134"/>
      <c r="I142" s="94" t="s">
        <v>245</v>
      </c>
      <c r="J142" s="133" t="s">
        <v>767</v>
      </c>
      <c r="K142" s="133"/>
      <c r="L142" s="133"/>
      <c r="M142" s="95"/>
      <c r="N142" s="95"/>
      <c r="O142" s="95"/>
      <c r="P142" s="95"/>
      <c r="Q142" s="13"/>
      <c r="R142" s="13"/>
      <c r="S142" s="13"/>
      <c r="T142" s="13"/>
      <c r="U142" s="13"/>
      <c r="V142" s="13"/>
      <c r="W142" s="13"/>
      <c r="X142" s="13"/>
      <c r="Y142" s="13"/>
      <c r="Z142" s="13"/>
      <c r="AD142" s="13"/>
      <c r="AE142" s="13"/>
      <c r="AF142" s="13"/>
      <c r="AG142" s="13"/>
      <c r="AH142" s="13"/>
      <c r="AI142" s="13"/>
      <c r="AJ142" s="13"/>
      <c r="AK142" s="13"/>
      <c r="AL142" s="13"/>
      <c r="AM142" s="13"/>
      <c r="AN142" s="13"/>
      <c r="AO142" s="13"/>
      <c r="AP142" s="13"/>
      <c r="AQ142" s="13"/>
      <c r="AR142" s="13"/>
      <c r="AS142" s="13"/>
      <c r="AT142" s="13"/>
      <c r="AU142" s="13"/>
      <c r="AV142" s="13"/>
      <c r="AW142" s="13"/>
    </row>
    <row r="143" spans="1:49" ht="16.5" thickTop="1" thickBot="1">
      <c r="A143" s="94" t="s">
        <v>245</v>
      </c>
      <c r="B143" s="133" t="s">
        <v>766</v>
      </c>
      <c r="C143" s="133"/>
      <c r="D143" s="133"/>
      <c r="E143" s="94" t="s">
        <v>245</v>
      </c>
      <c r="F143" s="133"/>
      <c r="G143" s="133"/>
      <c r="H143" s="133"/>
      <c r="I143" s="94" t="s">
        <v>245</v>
      </c>
      <c r="J143" s="133" t="s">
        <v>768</v>
      </c>
      <c r="K143" s="133"/>
      <c r="L143" s="133"/>
      <c r="M143" s="95"/>
      <c r="N143" s="95"/>
      <c r="O143" s="95"/>
      <c r="P143" s="95"/>
      <c r="Q143" s="13"/>
      <c r="R143" s="13"/>
      <c r="S143" s="13"/>
      <c r="T143" s="13"/>
      <c r="U143" s="13"/>
      <c r="V143" s="13"/>
      <c r="W143" s="13"/>
      <c r="X143" s="13"/>
      <c r="Y143" s="13"/>
      <c r="Z143" s="13"/>
      <c r="AD143" s="13"/>
      <c r="AE143" s="13"/>
      <c r="AF143" s="13"/>
      <c r="AG143" s="13"/>
      <c r="AH143" s="13"/>
      <c r="AI143" s="13"/>
      <c r="AJ143" s="13"/>
      <c r="AK143" s="13"/>
      <c r="AL143" s="13"/>
      <c r="AM143" s="13"/>
      <c r="AN143" s="13"/>
      <c r="AO143" s="13"/>
      <c r="AP143" s="13"/>
      <c r="AQ143" s="13"/>
      <c r="AR143" s="13"/>
      <c r="AS143" s="13"/>
      <c r="AT143" s="13"/>
      <c r="AU143" s="13"/>
      <c r="AV143" s="13"/>
      <c r="AW143" s="13"/>
    </row>
    <row r="144" spans="1:49" ht="16.5" thickTop="1" thickBot="1">
      <c r="A144" s="94" t="s">
        <v>246</v>
      </c>
      <c r="B144" s="128">
        <v>44862</v>
      </c>
      <c r="C144" s="128"/>
      <c r="D144" s="128"/>
      <c r="E144" s="94" t="s">
        <v>247</v>
      </c>
      <c r="F144" s="128"/>
      <c r="G144" s="128"/>
      <c r="H144" s="128"/>
      <c r="I144" s="94" t="s">
        <v>245</v>
      </c>
      <c r="J144" s="129"/>
      <c r="K144" s="130"/>
      <c r="L144" s="131"/>
      <c r="Q144" s="13"/>
      <c r="R144" s="13"/>
      <c r="S144" s="13"/>
      <c r="T144" s="13"/>
      <c r="U144" s="13"/>
      <c r="V144" s="13"/>
      <c r="W144" s="13"/>
      <c r="X144" s="13"/>
      <c r="Y144" s="13"/>
      <c r="Z144" s="13"/>
      <c r="AD144" s="13"/>
      <c r="AE144" s="13"/>
      <c r="AF144" s="13"/>
      <c r="AG144" s="13"/>
      <c r="AH144" s="13"/>
      <c r="AI144" s="13"/>
      <c r="AJ144" s="13"/>
      <c r="AK144" s="13"/>
      <c r="AL144" s="13"/>
      <c r="AM144" s="13"/>
      <c r="AN144" s="13"/>
      <c r="AO144" s="13"/>
      <c r="AP144" s="13"/>
      <c r="AQ144" s="13"/>
      <c r="AR144" s="13"/>
      <c r="AS144" s="13"/>
      <c r="AT144" s="13"/>
      <c r="AU144" s="13"/>
      <c r="AV144" s="13"/>
      <c r="AW144" s="13"/>
    </row>
    <row r="145" spans="1:49" ht="16.5" thickTop="1" thickBot="1">
      <c r="A145" s="134" t="s">
        <v>248</v>
      </c>
      <c r="B145" s="134"/>
      <c r="C145" s="134"/>
      <c r="D145" s="134"/>
      <c r="E145" s="134" t="s">
        <v>244</v>
      </c>
      <c r="F145" s="134"/>
      <c r="G145" s="134"/>
      <c r="H145" s="134"/>
      <c r="I145" s="94" t="s">
        <v>245</v>
      </c>
      <c r="J145" s="129"/>
      <c r="K145" s="130"/>
      <c r="L145" s="131"/>
      <c r="Q145" s="13"/>
      <c r="R145" s="13"/>
      <c r="S145" s="13"/>
      <c r="T145" s="13"/>
      <c r="U145" s="13"/>
      <c r="V145" s="13"/>
      <c r="W145" s="13"/>
      <c r="X145" s="13"/>
      <c r="Y145" s="13"/>
      <c r="Z145" s="13"/>
      <c r="AD145" s="13"/>
      <c r="AE145" s="13"/>
      <c r="AF145" s="13"/>
      <c r="AG145" s="13"/>
      <c r="AH145" s="13"/>
      <c r="AI145" s="13"/>
      <c r="AJ145" s="13"/>
      <c r="AK145" s="13"/>
      <c r="AL145" s="13"/>
      <c r="AM145" s="13"/>
      <c r="AN145" s="13"/>
      <c r="AO145" s="13"/>
      <c r="AP145" s="13"/>
      <c r="AQ145" s="13"/>
      <c r="AR145" s="13"/>
      <c r="AS145" s="13"/>
      <c r="AT145" s="13"/>
      <c r="AU145" s="13"/>
      <c r="AV145" s="13"/>
      <c r="AW145" s="13"/>
    </row>
    <row r="146" spans="1:49" ht="51" customHeight="1" thickTop="1" thickBot="1">
      <c r="A146" s="94" t="s">
        <v>245</v>
      </c>
      <c r="B146" s="132" t="s">
        <v>249</v>
      </c>
      <c r="C146" s="132"/>
      <c r="D146" s="132"/>
      <c r="E146" s="94" t="s">
        <v>245</v>
      </c>
      <c r="F146" s="133"/>
      <c r="G146" s="133"/>
      <c r="H146" s="133"/>
      <c r="I146" s="94" t="s">
        <v>245</v>
      </c>
      <c r="J146" s="129"/>
      <c r="K146" s="130"/>
      <c r="L146" s="131"/>
      <c r="Q146" s="13"/>
      <c r="R146" s="13"/>
      <c r="S146" s="13"/>
      <c r="T146" s="13"/>
      <c r="U146" s="13"/>
      <c r="V146" s="13"/>
      <c r="W146" s="13"/>
      <c r="X146" s="13"/>
      <c r="Y146" s="13"/>
      <c r="Z146" s="13"/>
      <c r="AD146" s="13"/>
      <c r="AE146" s="13"/>
      <c r="AF146" s="13"/>
      <c r="AG146" s="13"/>
      <c r="AH146" s="13"/>
      <c r="AI146" s="13"/>
      <c r="AJ146" s="13"/>
      <c r="AK146" s="13"/>
      <c r="AL146" s="13"/>
      <c r="AM146" s="13"/>
      <c r="AN146" s="13"/>
      <c r="AO146" s="13"/>
      <c r="AP146" s="13"/>
      <c r="AQ146" s="13"/>
      <c r="AR146" s="13"/>
      <c r="AS146" s="13"/>
      <c r="AT146" s="13"/>
      <c r="AU146" s="13"/>
      <c r="AV146" s="13"/>
      <c r="AW146" s="13"/>
    </row>
    <row r="147" spans="1:49" ht="16.5" thickTop="1" thickBot="1">
      <c r="A147" s="94" t="s">
        <v>246</v>
      </c>
      <c r="B147" s="128">
        <v>44862</v>
      </c>
      <c r="C147" s="128"/>
      <c r="D147" s="128"/>
      <c r="E147" s="94" t="s">
        <v>247</v>
      </c>
      <c r="F147" s="128"/>
      <c r="G147" s="128"/>
      <c r="H147" s="128"/>
      <c r="I147" s="94" t="s">
        <v>245</v>
      </c>
      <c r="J147" s="129"/>
      <c r="K147" s="130"/>
      <c r="L147" s="131"/>
      <c r="Q147" s="13"/>
      <c r="R147" s="13"/>
      <c r="S147" s="13"/>
      <c r="T147" s="13"/>
      <c r="U147" s="13"/>
      <c r="V147" s="13"/>
      <c r="W147" s="13"/>
      <c r="X147" s="13"/>
      <c r="Y147" s="13"/>
      <c r="Z147" s="13"/>
      <c r="AD147" s="13"/>
      <c r="AE147" s="13"/>
      <c r="AF147" s="13"/>
      <c r="AG147" s="13"/>
      <c r="AH147" s="13"/>
      <c r="AI147" s="13"/>
      <c r="AJ147" s="13"/>
      <c r="AK147" s="13"/>
      <c r="AL147" s="13"/>
      <c r="AM147" s="13"/>
      <c r="AN147" s="13"/>
      <c r="AO147" s="13"/>
      <c r="AP147" s="13"/>
      <c r="AQ147" s="13"/>
      <c r="AR147" s="13"/>
      <c r="AS147" s="13"/>
      <c r="AT147" s="13"/>
      <c r="AU147" s="13"/>
      <c r="AV147" s="13"/>
      <c r="AW147" s="13"/>
    </row>
    <row r="148" spans="1:49" ht="16.5" thickTop="1" thickBot="1">
      <c r="A148" s="134"/>
      <c r="B148" s="134"/>
      <c r="C148" s="134"/>
      <c r="D148" s="134"/>
      <c r="E148" s="134" t="s">
        <v>250</v>
      </c>
      <c r="F148" s="134"/>
      <c r="G148" s="134"/>
      <c r="H148" s="134"/>
      <c r="I148" s="94" t="s">
        <v>245</v>
      </c>
      <c r="J148" s="129"/>
      <c r="K148" s="130"/>
      <c r="L148" s="131"/>
      <c r="Q148" s="13"/>
      <c r="R148" s="13"/>
      <c r="S148" s="13"/>
      <c r="T148" s="13"/>
      <c r="U148" s="13"/>
      <c r="V148" s="13"/>
      <c r="W148" s="13"/>
      <c r="X148" s="13"/>
      <c r="Y148" s="13"/>
      <c r="Z148" s="13"/>
      <c r="AD148" s="13"/>
      <c r="AE148" s="13"/>
      <c r="AF148" s="13"/>
      <c r="AG148" s="13"/>
      <c r="AH148" s="13"/>
      <c r="AI148" s="13"/>
      <c r="AJ148" s="13"/>
      <c r="AK148" s="13"/>
      <c r="AL148" s="13"/>
      <c r="AM148" s="13"/>
      <c r="AN148" s="13"/>
      <c r="AO148" s="13"/>
      <c r="AP148" s="13"/>
      <c r="AQ148" s="13"/>
      <c r="AR148" s="13"/>
      <c r="AS148" s="13"/>
      <c r="AT148" s="13"/>
      <c r="AU148" s="13"/>
      <c r="AV148" s="13"/>
      <c r="AW148" s="13"/>
    </row>
    <row r="149" spans="1:49" ht="16.5" thickTop="1" thickBot="1">
      <c r="A149" s="94" t="s">
        <v>245</v>
      </c>
      <c r="B149" s="133"/>
      <c r="C149" s="133"/>
      <c r="D149" s="133"/>
      <c r="E149" s="94" t="s">
        <v>245</v>
      </c>
      <c r="F149" s="133" t="s">
        <v>774</v>
      </c>
      <c r="G149" s="133"/>
      <c r="H149" s="133"/>
      <c r="I149" s="94" t="s">
        <v>245</v>
      </c>
      <c r="J149" s="129"/>
      <c r="K149" s="130"/>
      <c r="L149" s="131"/>
      <c r="AD149" s="13"/>
      <c r="AE149" s="13"/>
      <c r="AF149" s="13"/>
      <c r="AG149" s="13"/>
      <c r="AH149" s="13"/>
      <c r="AI149" s="13"/>
      <c r="AJ149" s="13"/>
      <c r="AK149" s="13"/>
      <c r="AL149" s="13"/>
      <c r="AM149" s="13"/>
      <c r="AN149" s="13"/>
      <c r="AO149" s="13"/>
      <c r="AP149" s="13"/>
      <c r="AQ149" s="13"/>
      <c r="AR149" s="13"/>
      <c r="AS149" s="13"/>
      <c r="AT149" s="13"/>
      <c r="AU149" s="13"/>
      <c r="AV149" s="13"/>
      <c r="AW149" s="13"/>
    </row>
    <row r="150" spans="1:49" ht="16.5" thickTop="1" thickBot="1">
      <c r="A150" s="94" t="s">
        <v>246</v>
      </c>
      <c r="B150" s="128"/>
      <c r="C150" s="128"/>
      <c r="D150" s="128"/>
      <c r="E150" s="94" t="s">
        <v>247</v>
      </c>
      <c r="F150" s="128">
        <v>44862</v>
      </c>
      <c r="G150" s="128"/>
      <c r="H150" s="128"/>
      <c r="I150" s="94" t="s">
        <v>245</v>
      </c>
      <c r="J150" s="129"/>
      <c r="K150" s="130"/>
      <c r="L150" s="131"/>
      <c r="AD150" s="13"/>
      <c r="AE150" s="13"/>
      <c r="AF150" s="13"/>
      <c r="AG150" s="13"/>
      <c r="AH150" s="13"/>
      <c r="AI150" s="13"/>
      <c r="AJ150" s="13"/>
      <c r="AK150" s="13"/>
      <c r="AL150" s="13"/>
      <c r="AM150" s="13"/>
      <c r="AN150" s="13"/>
      <c r="AO150" s="13"/>
      <c r="AP150" s="13"/>
      <c r="AQ150" s="13"/>
      <c r="AR150" s="13"/>
      <c r="AS150" s="13"/>
      <c r="AT150" s="13"/>
      <c r="AU150" s="13"/>
      <c r="AV150" s="13"/>
      <c r="AW150" s="13"/>
    </row>
    <row r="151" spans="1:49" ht="15.75" thickTop="1">
      <c r="A151" s="18"/>
      <c r="B151" s="18"/>
      <c r="C151" s="18"/>
      <c r="D151" s="18"/>
      <c r="E151" s="18"/>
      <c r="F151" s="18"/>
      <c r="G151" s="18"/>
      <c r="H151" s="18"/>
      <c r="I151" s="18"/>
      <c r="J151" s="18"/>
      <c r="K151" s="18"/>
      <c r="L151" s="18"/>
      <c r="M151" s="23"/>
      <c r="N151" s="23"/>
      <c r="O151" s="23"/>
      <c r="P151" s="23"/>
    </row>
    <row r="152" spans="1:49">
      <c r="A152" s="18"/>
      <c r="B152" s="18"/>
      <c r="C152" s="18"/>
      <c r="D152" s="18"/>
      <c r="E152" s="18"/>
      <c r="F152" s="18"/>
      <c r="G152" s="18"/>
      <c r="H152" s="18"/>
      <c r="I152" s="18"/>
      <c r="J152" s="18"/>
      <c r="K152" s="18"/>
      <c r="L152" s="18"/>
      <c r="M152" s="23"/>
      <c r="N152" s="23"/>
      <c r="O152" s="23"/>
      <c r="P152" s="23"/>
    </row>
    <row r="153" spans="1:49">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9"/>
      <c r="AM153" s="19"/>
      <c r="AN153" s="19"/>
      <c r="AO153" s="19"/>
      <c r="AP153" s="19"/>
      <c r="AQ153" s="19"/>
      <c r="AR153" s="19"/>
      <c r="AS153" s="19"/>
      <c r="AT153" s="13"/>
      <c r="AU153" s="13"/>
      <c r="AV153" s="13"/>
      <c r="AW153" s="13"/>
    </row>
    <row r="154" spans="1:49">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9"/>
      <c r="AM154" s="19"/>
      <c r="AN154" s="19"/>
      <c r="AO154" s="19"/>
      <c r="AP154" s="19"/>
      <c r="AQ154" s="19"/>
      <c r="AR154" s="19"/>
      <c r="AS154" s="19"/>
      <c r="AT154" s="13"/>
      <c r="AU154" s="13"/>
      <c r="AV154" s="13"/>
      <c r="AW154" s="13"/>
    </row>
    <row r="155" spans="1:49">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9"/>
      <c r="AM155" s="19"/>
      <c r="AN155" s="19"/>
      <c r="AO155" s="19"/>
      <c r="AP155" s="19"/>
      <c r="AQ155" s="19"/>
      <c r="AR155" s="19"/>
      <c r="AS155" s="19"/>
      <c r="AT155" s="13"/>
      <c r="AU155" s="13"/>
      <c r="AV155" s="13"/>
      <c r="AW155" s="13"/>
    </row>
    <row r="156" spans="1:49">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9"/>
      <c r="AM156" s="19"/>
      <c r="AN156" s="19"/>
      <c r="AO156" s="19"/>
      <c r="AP156" s="19"/>
      <c r="AQ156" s="19"/>
      <c r="AR156" s="19"/>
      <c r="AS156" s="19"/>
      <c r="AT156" s="13"/>
      <c r="AU156" s="13"/>
      <c r="AV156" s="13"/>
      <c r="AW156" s="13"/>
    </row>
    <row r="157" spans="1:49">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9"/>
      <c r="AM157" s="19"/>
      <c r="AN157" s="19"/>
      <c r="AO157" s="19"/>
      <c r="AP157" s="19"/>
      <c r="AQ157" s="19"/>
      <c r="AR157" s="19"/>
      <c r="AS157" s="19"/>
      <c r="AT157" s="13"/>
      <c r="AU157" s="13"/>
      <c r="AV157" s="13"/>
      <c r="AW157" s="13"/>
    </row>
    <row r="158" spans="1:49">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9"/>
      <c r="AM158" s="19"/>
      <c r="AN158" s="19"/>
      <c r="AO158" s="19"/>
      <c r="AP158" s="19"/>
      <c r="AQ158" s="19"/>
      <c r="AR158" s="19"/>
      <c r="AS158" s="19"/>
      <c r="AT158" s="13"/>
      <c r="AU158" s="13"/>
      <c r="AV158" s="13"/>
      <c r="AW158" s="13"/>
    </row>
    <row r="159" spans="1:49">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9"/>
      <c r="AM159" s="19"/>
      <c r="AN159" s="19"/>
      <c r="AO159" s="19"/>
      <c r="AP159" s="19"/>
      <c r="AQ159" s="19"/>
      <c r="AR159" s="19"/>
      <c r="AS159" s="19"/>
      <c r="AT159" s="13"/>
      <c r="AU159" s="13"/>
      <c r="AV159" s="13"/>
      <c r="AW159" s="13"/>
    </row>
    <row r="160" spans="1:49">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9"/>
      <c r="AM160" s="19"/>
      <c r="AN160" s="19"/>
      <c r="AO160" s="19"/>
      <c r="AP160" s="19"/>
      <c r="AQ160" s="19"/>
      <c r="AR160" s="19"/>
      <c r="AS160" s="19"/>
      <c r="AT160" s="13"/>
      <c r="AU160" s="13"/>
      <c r="AV160" s="13"/>
      <c r="AW160" s="13"/>
    </row>
    <row r="161" spans="1:49">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9"/>
      <c r="AM161" s="19"/>
      <c r="AN161" s="19"/>
      <c r="AO161" s="19"/>
      <c r="AP161" s="19"/>
      <c r="AQ161" s="19"/>
      <c r="AR161" s="19"/>
      <c r="AS161" s="19"/>
      <c r="AT161" s="13"/>
      <c r="AU161" s="13"/>
      <c r="AV161" s="13"/>
      <c r="AW161" s="13"/>
    </row>
    <row r="162" spans="1:49">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9"/>
      <c r="AM162" s="19"/>
      <c r="AN162" s="19"/>
      <c r="AO162" s="19"/>
      <c r="AP162" s="19"/>
      <c r="AQ162" s="19"/>
      <c r="AR162" s="19"/>
      <c r="AS162" s="19"/>
      <c r="AT162" s="13"/>
      <c r="AU162" s="13"/>
      <c r="AV162" s="13"/>
      <c r="AW162" s="13"/>
    </row>
    <row r="163" spans="1:49">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9"/>
      <c r="AM163" s="19"/>
      <c r="AN163" s="19"/>
      <c r="AO163" s="19"/>
      <c r="AP163" s="19"/>
      <c r="AQ163" s="19"/>
      <c r="AR163" s="19"/>
      <c r="AS163" s="19"/>
      <c r="AT163" s="13"/>
      <c r="AU163" s="13"/>
      <c r="AV163" s="13"/>
      <c r="AW163" s="13"/>
    </row>
    <row r="164" spans="1:49">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9"/>
      <c r="AM164" s="19"/>
      <c r="AN164" s="19"/>
      <c r="AO164" s="19"/>
      <c r="AP164" s="19"/>
      <c r="AQ164" s="19"/>
      <c r="AR164" s="19"/>
      <c r="AS164" s="19"/>
      <c r="AT164" s="13"/>
      <c r="AU164" s="13"/>
      <c r="AV164" s="13"/>
      <c r="AW164" s="13"/>
    </row>
    <row r="165" spans="1:49">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9"/>
      <c r="AM165" s="19"/>
      <c r="AN165" s="19"/>
      <c r="AO165" s="19"/>
      <c r="AP165" s="19"/>
      <c r="AQ165" s="19"/>
      <c r="AR165" s="19"/>
      <c r="AS165" s="19"/>
      <c r="AT165" s="13"/>
      <c r="AU165" s="13"/>
      <c r="AV165" s="13"/>
      <c r="AW165" s="13"/>
    </row>
    <row r="166" spans="1:49">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9"/>
      <c r="AM166" s="19"/>
      <c r="AN166" s="19"/>
      <c r="AO166" s="19"/>
      <c r="AP166" s="19"/>
      <c r="AQ166" s="19"/>
      <c r="AR166" s="19"/>
      <c r="AS166" s="19"/>
      <c r="AT166" s="13"/>
      <c r="AU166" s="13"/>
      <c r="AV166" s="13"/>
      <c r="AW166" s="13"/>
    </row>
    <row r="167" spans="1:49">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9"/>
      <c r="AM167" s="19"/>
      <c r="AN167" s="19"/>
      <c r="AO167" s="19"/>
      <c r="AP167" s="19"/>
      <c r="AQ167" s="19"/>
      <c r="AR167" s="19"/>
      <c r="AS167" s="19"/>
      <c r="AT167" s="13"/>
      <c r="AU167" s="13"/>
      <c r="AV167" s="13"/>
      <c r="AW167" s="13"/>
    </row>
    <row r="168" spans="1:49">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9"/>
      <c r="AM168" s="19"/>
      <c r="AN168" s="19"/>
      <c r="AO168" s="19"/>
      <c r="AP168" s="19"/>
      <c r="AQ168" s="19"/>
      <c r="AR168" s="19"/>
      <c r="AS168" s="19"/>
      <c r="AT168" s="13"/>
      <c r="AU168" s="13"/>
      <c r="AV168" s="13"/>
      <c r="AW168" s="13"/>
    </row>
    <row r="169" spans="1:49">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c r="AQ169" s="13"/>
      <c r="AR169" s="13"/>
      <c r="AS169" s="13"/>
      <c r="AT169" s="13"/>
      <c r="AU169" s="13"/>
      <c r="AV169" s="13"/>
      <c r="AW169" s="13"/>
    </row>
    <row r="170" spans="1:49">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c r="AQ170" s="13"/>
      <c r="AR170" s="13"/>
      <c r="AS170" s="13"/>
      <c r="AT170" s="13"/>
      <c r="AU170" s="13"/>
      <c r="AV170" s="13"/>
      <c r="AW170" s="13"/>
    </row>
    <row r="171" spans="1:49">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c r="AQ171" s="13"/>
      <c r="AR171" s="13"/>
      <c r="AS171" s="13"/>
      <c r="AT171" s="13"/>
      <c r="AU171" s="13"/>
      <c r="AV171" s="13"/>
      <c r="AW171" s="13"/>
    </row>
    <row r="172" spans="1:49">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c r="AS172" s="13"/>
      <c r="AT172" s="13"/>
      <c r="AU172" s="13"/>
      <c r="AV172" s="13"/>
      <c r="AW172" s="13"/>
    </row>
    <row r="173" spans="1:49">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c r="AR173" s="13"/>
      <c r="AS173" s="13"/>
      <c r="AT173" s="13"/>
      <c r="AU173" s="13"/>
      <c r="AV173" s="13"/>
      <c r="AW173" s="13"/>
    </row>
    <row r="174" spans="1:49">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c r="AS174" s="13"/>
      <c r="AT174" s="13"/>
      <c r="AU174" s="13"/>
      <c r="AV174" s="13"/>
      <c r="AW174" s="13"/>
    </row>
    <row r="175" spans="1:49">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c r="AS175" s="13"/>
      <c r="AT175" s="13"/>
      <c r="AU175" s="13"/>
      <c r="AV175" s="13"/>
      <c r="AW175" s="13"/>
    </row>
    <row r="176" spans="1:49">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row>
    <row r="177" spans="1:49">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c r="AR177" s="13"/>
      <c r="AS177" s="13"/>
      <c r="AT177" s="13"/>
      <c r="AU177" s="13"/>
      <c r="AV177" s="13"/>
      <c r="AW177" s="13"/>
    </row>
  </sheetData>
  <sheetProtection formatCells="0" formatColumns="0" formatRows="0" insertColumns="0" insertHyperlinks="0" deleteColumns="0" deleteRows="0" sort="0" autoFilter="0" pivotTables="0"/>
  <mergeCells count="893">
    <mergeCell ref="G46:G49"/>
    <mergeCell ref="F50:F53"/>
    <mergeCell ref="G50:G53"/>
    <mergeCell ref="F54:F57"/>
    <mergeCell ref="F24:F25"/>
    <mergeCell ref="G54:G57"/>
    <mergeCell ref="F93:F96"/>
    <mergeCell ref="G93:G96"/>
    <mergeCell ref="F73:F76"/>
    <mergeCell ref="G73:G76"/>
    <mergeCell ref="F77:F80"/>
    <mergeCell ref="G77:G80"/>
    <mergeCell ref="F65:F68"/>
    <mergeCell ref="F69:F72"/>
    <mergeCell ref="G69:G72"/>
    <mergeCell ref="A61:AS61"/>
    <mergeCell ref="A65:A68"/>
    <mergeCell ref="H54:H57"/>
    <mergeCell ref="H69:H72"/>
    <mergeCell ref="H73:H76"/>
    <mergeCell ref="I73:I76"/>
    <mergeCell ref="H77:H80"/>
    <mergeCell ref="E65:E68"/>
    <mergeCell ref="E69:E72"/>
    <mergeCell ref="E73:E76"/>
    <mergeCell ref="E77:E80"/>
    <mergeCell ref="F101:F104"/>
    <mergeCell ref="G105:G108"/>
    <mergeCell ref="G109:G112"/>
    <mergeCell ref="G113:G116"/>
    <mergeCell ref="E113:E116"/>
    <mergeCell ref="H109:H112"/>
    <mergeCell ref="F105:F108"/>
    <mergeCell ref="F109:F112"/>
    <mergeCell ref="G101:G104"/>
    <mergeCell ref="E89:E92"/>
    <mergeCell ref="F89:F92"/>
    <mergeCell ref="G89:G92"/>
    <mergeCell ref="H89:H92"/>
    <mergeCell ref="F97:F100"/>
    <mergeCell ref="G97:G100"/>
    <mergeCell ref="E101:E104"/>
    <mergeCell ref="E93:E96"/>
    <mergeCell ref="E97:E100"/>
    <mergeCell ref="E85:E88"/>
    <mergeCell ref="F85:F88"/>
    <mergeCell ref="G85:G88"/>
    <mergeCell ref="H85:H88"/>
    <mergeCell ref="B1:AQ2"/>
    <mergeCell ref="B3:AQ4"/>
    <mergeCell ref="A1:A4"/>
    <mergeCell ref="AQ67:AQ68"/>
    <mergeCell ref="I24:I25"/>
    <mergeCell ref="H26:H29"/>
    <mergeCell ref="I26:I29"/>
    <mergeCell ref="H30:H33"/>
    <mergeCell ref="I30:I33"/>
    <mergeCell ref="H34:H37"/>
    <mergeCell ref="I34:I37"/>
    <mergeCell ref="H38:H41"/>
    <mergeCell ref="I38:I41"/>
    <mergeCell ref="H42:H45"/>
    <mergeCell ref="I42:I45"/>
    <mergeCell ref="H46:H49"/>
    <mergeCell ref="I46:I49"/>
    <mergeCell ref="H50:H53"/>
    <mergeCell ref="AP67:AP68"/>
    <mergeCell ref="G38:G41"/>
    <mergeCell ref="F42:F45"/>
    <mergeCell ref="D54:D57"/>
    <mergeCell ref="J42:J45"/>
    <mergeCell ref="K42:K45"/>
    <mergeCell ref="A124:AK124"/>
    <mergeCell ref="D127:E127"/>
    <mergeCell ref="D128:E128"/>
    <mergeCell ref="D129:E129"/>
    <mergeCell ref="D130:E130"/>
    <mergeCell ref="D131:E131"/>
    <mergeCell ref="D132:E132"/>
    <mergeCell ref="D133:E133"/>
    <mergeCell ref="D134:E134"/>
    <mergeCell ref="A121:P121"/>
    <mergeCell ref="R121:AI121"/>
    <mergeCell ref="B122:D122"/>
    <mergeCell ref="J122:O122"/>
    <mergeCell ref="P122:V122"/>
    <mergeCell ref="W122:AF122"/>
    <mergeCell ref="W113:W116"/>
    <mergeCell ref="L113:L116"/>
    <mergeCell ref="M113:M116"/>
    <mergeCell ref="N113:N116"/>
    <mergeCell ref="O113:O116"/>
    <mergeCell ref="H113:H116"/>
    <mergeCell ref="F113:F116"/>
    <mergeCell ref="AK113:AM113"/>
    <mergeCell ref="AK114:AM114"/>
    <mergeCell ref="AK115:AM115"/>
    <mergeCell ref="P113:P116"/>
    <mergeCell ref="Q113:Q116"/>
    <mergeCell ref="X113:X116"/>
    <mergeCell ref="Y113:Y116"/>
    <mergeCell ref="Z113:Z116"/>
    <mergeCell ref="AA113:AA116"/>
    <mergeCell ref="AB113:AB116"/>
    <mergeCell ref="AC113:AC116"/>
    <mergeCell ref="AD113:AD116"/>
    <mergeCell ref="AE113:AE116"/>
    <mergeCell ref="AF113:AF116"/>
    <mergeCell ref="AG113:AG116"/>
    <mergeCell ref="AH113:AH116"/>
    <mergeCell ref="AI113:AI116"/>
    <mergeCell ref="AK116:AM116"/>
    <mergeCell ref="AJ113:AJ116"/>
    <mergeCell ref="R113:R116"/>
    <mergeCell ref="S113:S116"/>
    <mergeCell ref="T113:T116"/>
    <mergeCell ref="U113:U116"/>
    <mergeCell ref="V113:V116"/>
    <mergeCell ref="AK112:AM112"/>
    <mergeCell ref="V105:V108"/>
    <mergeCell ref="W105:W108"/>
    <mergeCell ref="X105:X108"/>
    <mergeCell ref="Y105:Y108"/>
    <mergeCell ref="Z105:Z108"/>
    <mergeCell ref="AA105:AA108"/>
    <mergeCell ref="AC105:AC108"/>
    <mergeCell ref="AE105:AE108"/>
    <mergeCell ref="AJ105:AJ108"/>
    <mergeCell ref="AB105:AB108"/>
    <mergeCell ref="W109:W112"/>
    <mergeCell ref="X109:X112"/>
    <mergeCell ref="Y109:Y112"/>
    <mergeCell ref="Z109:Z112"/>
    <mergeCell ref="AA109:AA112"/>
    <mergeCell ref="AB109:AB112"/>
    <mergeCell ref="A69:A104"/>
    <mergeCell ref="A105:A116"/>
    <mergeCell ref="I105:I108"/>
    <mergeCell ref="I113:I116"/>
    <mergeCell ref="I65:I68"/>
    <mergeCell ref="H65:H68"/>
    <mergeCell ref="G65:G68"/>
    <mergeCell ref="V109:V112"/>
    <mergeCell ref="J109:J112"/>
    <mergeCell ref="I109:I112"/>
    <mergeCell ref="L109:L112"/>
    <mergeCell ref="M109:M112"/>
    <mergeCell ref="N109:N112"/>
    <mergeCell ref="O109:O112"/>
    <mergeCell ref="P109:P112"/>
    <mergeCell ref="P105:P108"/>
    <mergeCell ref="Q105:Q108"/>
    <mergeCell ref="R105:R108"/>
    <mergeCell ref="S105:S108"/>
    <mergeCell ref="T105:T108"/>
    <mergeCell ref="E105:E108"/>
    <mergeCell ref="E109:E112"/>
    <mergeCell ref="H105:H108"/>
    <mergeCell ref="N105:N108"/>
    <mergeCell ref="O105:O108"/>
    <mergeCell ref="T101:T104"/>
    <mergeCell ref="AJ69:AJ72"/>
    <mergeCell ref="U105:U108"/>
    <mergeCell ref="W101:W104"/>
    <mergeCell ref="X101:X104"/>
    <mergeCell ref="Y101:Y104"/>
    <mergeCell ref="Z101:Z104"/>
    <mergeCell ref="AA101:AA104"/>
    <mergeCell ref="AB101:AB104"/>
    <mergeCell ref="AC69:AC72"/>
    <mergeCell ref="Y89:Y92"/>
    <mergeCell ref="Z89:Z92"/>
    <mergeCell ref="AA89:AA92"/>
    <mergeCell ref="AB89:AB92"/>
    <mergeCell ref="AC89:AC92"/>
    <mergeCell ref="O69:O72"/>
    <mergeCell ref="W69:W72"/>
    <mergeCell ref="AB69:AB72"/>
    <mergeCell ref="AG97:AG100"/>
    <mergeCell ref="AH97:AH100"/>
    <mergeCell ref="AI97:AI100"/>
    <mergeCell ref="AJ97:AJ100"/>
    <mergeCell ref="U97:U100"/>
    <mergeCell ref="N101:N104"/>
    <mergeCell ref="O101:O104"/>
    <mergeCell ref="O89:O92"/>
    <mergeCell ref="P89:P92"/>
    <mergeCell ref="AI105:AI108"/>
    <mergeCell ref="J101:J104"/>
    <mergeCell ref="P69:P72"/>
    <mergeCell ref="Q69:Q72"/>
    <mergeCell ref="P101:P104"/>
    <mergeCell ref="Q101:Q104"/>
    <mergeCell ref="R101:R104"/>
    <mergeCell ref="S101:S104"/>
    <mergeCell ref="U101:U104"/>
    <mergeCell ref="V101:V104"/>
    <mergeCell ref="Y69:Y72"/>
    <mergeCell ref="Z69:Z72"/>
    <mergeCell ref="AA69:AA72"/>
    <mergeCell ref="R69:R72"/>
    <mergeCell ref="S69:S72"/>
    <mergeCell ref="T69:T72"/>
    <mergeCell ref="U69:U72"/>
    <mergeCell ref="AH69:AH72"/>
    <mergeCell ref="AI69:AI72"/>
    <mergeCell ref="V69:V72"/>
    <mergeCell ref="A19:AS19"/>
    <mergeCell ref="J24:J25"/>
    <mergeCell ref="K24:K25"/>
    <mergeCell ref="L24:L25"/>
    <mergeCell ref="M24:M25"/>
    <mergeCell ref="AP58:AR58"/>
    <mergeCell ref="A24:A25"/>
    <mergeCell ref="B24:B25"/>
    <mergeCell ref="C24:C25"/>
    <mergeCell ref="E24:E25"/>
    <mergeCell ref="AQ24:AQ25"/>
    <mergeCell ref="I50:I53"/>
    <mergeCell ref="I54:I57"/>
    <mergeCell ref="G24:G25"/>
    <mergeCell ref="H24:H25"/>
    <mergeCell ref="F26:F29"/>
    <mergeCell ref="G26:G29"/>
    <mergeCell ref="F30:F33"/>
    <mergeCell ref="G30:G33"/>
    <mergeCell ref="F34:F37"/>
    <mergeCell ref="G34:G37"/>
    <mergeCell ref="F38:F41"/>
    <mergeCell ref="G42:G45"/>
    <mergeCell ref="F46:F49"/>
    <mergeCell ref="I101:I104"/>
    <mergeCell ref="H101:H104"/>
    <mergeCell ref="J65:AJ65"/>
    <mergeCell ref="J66:K67"/>
    <mergeCell ref="L66:M67"/>
    <mergeCell ref="N66:O67"/>
    <mergeCell ref="P66:Q67"/>
    <mergeCell ref="R66:S67"/>
    <mergeCell ref="T66:U67"/>
    <mergeCell ref="V66:W67"/>
    <mergeCell ref="X66:Y67"/>
    <mergeCell ref="Z66:AA67"/>
    <mergeCell ref="AB66:AC67"/>
    <mergeCell ref="AD66:AE67"/>
    <mergeCell ref="AF66:AG67"/>
    <mergeCell ref="AD69:AD72"/>
    <mergeCell ref="AE69:AE72"/>
    <mergeCell ref="AF69:AF72"/>
    <mergeCell ref="AG69:AG72"/>
    <mergeCell ref="X69:X72"/>
    <mergeCell ref="AH73:AH76"/>
    <mergeCell ref="AI73:AI76"/>
    <mergeCell ref="AJ73:AJ76"/>
    <mergeCell ref="H93:H96"/>
    <mergeCell ref="AK100:AM100"/>
    <mergeCell ref="Z77:Z80"/>
    <mergeCell ref="AA77:AA80"/>
    <mergeCell ref="H97:H100"/>
    <mergeCell ref="I97:I100"/>
    <mergeCell ref="J97:J100"/>
    <mergeCell ref="K97:K100"/>
    <mergeCell ref="L97:L100"/>
    <mergeCell ref="M97:M100"/>
    <mergeCell ref="U81:U84"/>
    <mergeCell ref="V81:V84"/>
    <mergeCell ref="W81:W84"/>
    <mergeCell ref="X81:X84"/>
    <mergeCell ref="Y81:Y84"/>
    <mergeCell ref="Z81:Z84"/>
    <mergeCell ref="AK95:AM95"/>
    <mergeCell ref="AK96:AM96"/>
    <mergeCell ref="AE97:AE100"/>
    <mergeCell ref="AF97:AF100"/>
    <mergeCell ref="M93:M96"/>
    <mergeCell ref="Z97:Z100"/>
    <mergeCell ref="AA97:AA100"/>
    <mergeCell ref="AB97:AB100"/>
    <mergeCell ref="N93:N96"/>
    <mergeCell ref="Z73:Z76"/>
    <mergeCell ref="AA73:AA76"/>
    <mergeCell ref="AB73:AB76"/>
    <mergeCell ref="AC73:AC76"/>
    <mergeCell ref="AD73:AD76"/>
    <mergeCell ref="AE73:AE76"/>
    <mergeCell ref="O73:O76"/>
    <mergeCell ref="P73:P76"/>
    <mergeCell ref="Q73:Q76"/>
    <mergeCell ref="R73:R76"/>
    <mergeCell ref="S73:S76"/>
    <mergeCell ref="T73:T76"/>
    <mergeCell ref="U73:U76"/>
    <mergeCell ref="V73:V76"/>
    <mergeCell ref="O93:O96"/>
    <mergeCell ref="P93:P96"/>
    <mergeCell ref="Q93:Q96"/>
    <mergeCell ref="R93:R96"/>
    <mergeCell ref="S93:S96"/>
    <mergeCell ref="T93:T96"/>
    <mergeCell ref="N97:N100"/>
    <mergeCell ref="O97:O100"/>
    <mergeCell ref="P97:P100"/>
    <mergeCell ref="Q97:Q100"/>
    <mergeCell ref="R97:R100"/>
    <mergeCell ref="S97:S100"/>
    <mergeCell ref="T97:T100"/>
    <mergeCell ref="V89:V92"/>
    <mergeCell ref="W89:W92"/>
    <mergeCell ref="X89:X92"/>
    <mergeCell ref="U89:U92"/>
    <mergeCell ref="V97:V100"/>
    <mergeCell ref="W97:W100"/>
    <mergeCell ref="X97:X100"/>
    <mergeCell ref="Y97:Y100"/>
    <mergeCell ref="I93:I96"/>
    <mergeCell ref="J93:J96"/>
    <mergeCell ref="K93:K96"/>
    <mergeCell ref="L93:L96"/>
    <mergeCell ref="I89:I92"/>
    <mergeCell ref="J89:J92"/>
    <mergeCell ref="K89:K92"/>
    <mergeCell ref="L89:L92"/>
    <mergeCell ref="M89:M92"/>
    <mergeCell ref="N89:N92"/>
    <mergeCell ref="Q89:Q92"/>
    <mergeCell ref="R89:R92"/>
    <mergeCell ref="S89:S92"/>
    <mergeCell ref="T89:T92"/>
    <mergeCell ref="U93:U96"/>
    <mergeCell ref="V93:V96"/>
    <mergeCell ref="W93:W96"/>
    <mergeCell ref="X93:X96"/>
    <mergeCell ref="Y93:Y96"/>
    <mergeCell ref="Z93:Z96"/>
    <mergeCell ref="AA93:AA96"/>
    <mergeCell ref="AB93:AB96"/>
    <mergeCell ref="AC93:AC96"/>
    <mergeCell ref="L42:L45"/>
    <mergeCell ref="M42:M45"/>
    <mergeCell ref="N42:N45"/>
    <mergeCell ref="L50:L53"/>
    <mergeCell ref="N50:N53"/>
    <mergeCell ref="Y50:Y53"/>
    <mergeCell ref="Z50:Z53"/>
    <mergeCell ref="AA50:AA53"/>
    <mergeCell ref="Q50:Q53"/>
    <mergeCell ref="U54:U57"/>
    <mergeCell ref="V54:V57"/>
    <mergeCell ref="W54:W57"/>
    <mergeCell ref="O54:O57"/>
    <mergeCell ref="P54:P57"/>
    <mergeCell ref="Q54:Q57"/>
    <mergeCell ref="S54:S57"/>
    <mergeCell ref="T54:T57"/>
    <mergeCell ref="K46:K49"/>
    <mergeCell ref="L46:L49"/>
    <mergeCell ref="M46:M49"/>
    <mergeCell ref="N46:N49"/>
    <mergeCell ref="N69:N72"/>
    <mergeCell ref="N81:N84"/>
    <mergeCell ref="N85:N88"/>
    <mergeCell ref="J69:J72"/>
    <mergeCell ref="I69:I72"/>
    <mergeCell ref="L54:L57"/>
    <mergeCell ref="M54:M57"/>
    <mergeCell ref="N54:N57"/>
    <mergeCell ref="I77:I80"/>
    <mergeCell ref="I85:I88"/>
    <mergeCell ref="J85:J88"/>
    <mergeCell ref="K85:K88"/>
    <mergeCell ref="T42:T45"/>
    <mergeCell ref="O50:O53"/>
    <mergeCell ref="P50:P53"/>
    <mergeCell ref="R77:R80"/>
    <mergeCell ref="J73:J76"/>
    <mergeCell ref="Y46:Y49"/>
    <mergeCell ref="Z46:Z49"/>
    <mergeCell ref="R50:R53"/>
    <mergeCell ref="S50:S53"/>
    <mergeCell ref="T50:T53"/>
    <mergeCell ref="U50:U53"/>
    <mergeCell ref="V46:V49"/>
    <mergeCell ref="W46:W49"/>
    <mergeCell ref="X46:X49"/>
    <mergeCell ref="T46:T49"/>
    <mergeCell ref="W73:W76"/>
    <mergeCell ref="X73:X76"/>
    <mergeCell ref="Y73:Y76"/>
    <mergeCell ref="N77:N80"/>
    <mergeCell ref="O77:O80"/>
    <mergeCell ref="P77:P80"/>
    <mergeCell ref="Q77:Q80"/>
    <mergeCell ref="S77:S80"/>
    <mergeCell ref="T77:T80"/>
    <mergeCell ref="AF38:AF41"/>
    <mergeCell ref="Z38:Z41"/>
    <mergeCell ref="AB34:AB37"/>
    <mergeCell ref="AC34:AC37"/>
    <mergeCell ref="AD34:AD37"/>
    <mergeCell ref="AE34:AE37"/>
    <mergeCell ref="AF34:AF37"/>
    <mergeCell ref="AS42:AS45"/>
    <mergeCell ref="AG42:AG45"/>
    <mergeCell ref="AH42:AH45"/>
    <mergeCell ref="AI42:AI45"/>
    <mergeCell ref="AJ42:AJ45"/>
    <mergeCell ref="AK42:AK45"/>
    <mergeCell ref="AL42:AL45"/>
    <mergeCell ref="AA42:AA45"/>
    <mergeCell ref="AB42:AB45"/>
    <mergeCell ref="AC42:AC45"/>
    <mergeCell ref="AD42:AD45"/>
    <mergeCell ref="AE42:AE45"/>
    <mergeCell ref="AF42:AF45"/>
    <mergeCell ref="Z42:Z45"/>
    <mergeCell ref="AM42:AM45"/>
    <mergeCell ref="AN42:AN45"/>
    <mergeCell ref="AM38:AM41"/>
    <mergeCell ref="AN38:AN41"/>
    <mergeCell ref="AS38:AS41"/>
    <mergeCell ref="AG38:AG41"/>
    <mergeCell ref="AH38:AH41"/>
    <mergeCell ref="AI38:AI41"/>
    <mergeCell ref="AJ38:AJ41"/>
    <mergeCell ref="AK38:AK41"/>
    <mergeCell ref="AL38:AL41"/>
    <mergeCell ref="AH30:AH33"/>
    <mergeCell ref="AI30:AI33"/>
    <mergeCell ref="AJ30:AJ33"/>
    <mergeCell ref="AM34:AM37"/>
    <mergeCell ref="AN34:AN37"/>
    <mergeCell ref="AS34:AS37"/>
    <mergeCell ref="AG34:AG37"/>
    <mergeCell ref="AH34:AH37"/>
    <mergeCell ref="AI34:AI37"/>
    <mergeCell ref="AJ34:AJ37"/>
    <mergeCell ref="AK34:AK37"/>
    <mergeCell ref="AL34:AL37"/>
    <mergeCell ref="AK30:AK33"/>
    <mergeCell ref="AL30:AL33"/>
    <mergeCell ref="AM30:AM33"/>
    <mergeCell ref="AN30:AN33"/>
    <mergeCell ref="J30:J33"/>
    <mergeCell ref="K30:K33"/>
    <mergeCell ref="L30:L33"/>
    <mergeCell ref="M30:M33"/>
    <mergeCell ref="N30:N33"/>
    <mergeCell ref="T30:T33"/>
    <mergeCell ref="W30:W33"/>
    <mergeCell ref="X30:X33"/>
    <mergeCell ref="Y30:Y33"/>
    <mergeCell ref="U30:U33"/>
    <mergeCell ref="V30:V33"/>
    <mergeCell ref="R30:R33"/>
    <mergeCell ref="S30:S33"/>
    <mergeCell ref="O30:O33"/>
    <mergeCell ref="U46:U49"/>
    <mergeCell ref="U38:U41"/>
    <mergeCell ref="V38:V41"/>
    <mergeCell ref="W38:W41"/>
    <mergeCell ref="AA30:AA33"/>
    <mergeCell ref="AB30:AB33"/>
    <mergeCell ref="AC30:AC33"/>
    <mergeCell ref="AD30:AD33"/>
    <mergeCell ref="AE30:AE33"/>
    <mergeCell ref="Z30:Z33"/>
    <mergeCell ref="AA34:AA37"/>
    <mergeCell ref="Z34:Z37"/>
    <mergeCell ref="AA38:AA41"/>
    <mergeCell ref="AB38:AB41"/>
    <mergeCell ref="AC38:AC41"/>
    <mergeCell ref="AD38:AD41"/>
    <mergeCell ref="AE38:AE41"/>
    <mergeCell ref="U42:U45"/>
    <mergeCell ref="V42:V45"/>
    <mergeCell ref="W42:W45"/>
    <mergeCell ref="X42:X45"/>
    <mergeCell ref="Y42:Y45"/>
    <mergeCell ref="AS46:AS49"/>
    <mergeCell ref="AG46:AG49"/>
    <mergeCell ref="AH46:AH49"/>
    <mergeCell ref="AI46:AI49"/>
    <mergeCell ref="AJ46:AJ49"/>
    <mergeCell ref="AK46:AK49"/>
    <mergeCell ref="AL46:AL49"/>
    <mergeCell ref="AA46:AA49"/>
    <mergeCell ref="AB46:AB49"/>
    <mergeCell ref="AC46:AC49"/>
    <mergeCell ref="AD46:AD49"/>
    <mergeCell ref="AE46:AE49"/>
    <mergeCell ref="AF46:AF49"/>
    <mergeCell ref="AM46:AM49"/>
    <mergeCell ref="AN46:AN49"/>
    <mergeCell ref="A54:A57"/>
    <mergeCell ref="B54:B57"/>
    <mergeCell ref="C54:C57"/>
    <mergeCell ref="J54:J57"/>
    <mergeCell ref="K54:K57"/>
    <mergeCell ref="AS54:AS57"/>
    <mergeCell ref="AJ54:AJ57"/>
    <mergeCell ref="AK54:AK57"/>
    <mergeCell ref="AL54:AL57"/>
    <mergeCell ref="AM54:AM57"/>
    <mergeCell ref="AN54:AN57"/>
    <mergeCell ref="AD54:AD57"/>
    <mergeCell ref="AE54:AE57"/>
    <mergeCell ref="AF54:AF57"/>
    <mergeCell ref="AG54:AG57"/>
    <mergeCell ref="AH54:AH57"/>
    <mergeCell ref="AI54:AI57"/>
    <mergeCell ref="X54:X57"/>
    <mergeCell ref="Y54:Y57"/>
    <mergeCell ref="Z54:Z57"/>
    <mergeCell ref="AA54:AA57"/>
    <mergeCell ref="AB54:AB57"/>
    <mergeCell ref="AC54:AC57"/>
    <mergeCell ref="R54:R57"/>
    <mergeCell ref="A50:A53"/>
    <mergeCell ref="B50:B53"/>
    <mergeCell ref="C50:C53"/>
    <mergeCell ref="AS50:AS53"/>
    <mergeCell ref="AI50:AI53"/>
    <mergeCell ref="AJ50:AJ53"/>
    <mergeCell ref="AK50:AK53"/>
    <mergeCell ref="AL50:AL53"/>
    <mergeCell ref="AM50:AM53"/>
    <mergeCell ref="AN50:AN53"/>
    <mergeCell ref="AC50:AC53"/>
    <mergeCell ref="AD50:AD53"/>
    <mergeCell ref="AE50:AE53"/>
    <mergeCell ref="AF50:AF53"/>
    <mergeCell ref="AG50:AG53"/>
    <mergeCell ref="AH50:AH53"/>
    <mergeCell ref="W50:W53"/>
    <mergeCell ref="X50:X53"/>
    <mergeCell ref="AB50:AB53"/>
    <mergeCell ref="D50:D53"/>
    <mergeCell ref="J50:J53"/>
    <mergeCell ref="M50:M53"/>
    <mergeCell ref="V50:V53"/>
    <mergeCell ref="K50:K53"/>
    <mergeCell ref="O46:O49"/>
    <mergeCell ref="P46:P49"/>
    <mergeCell ref="Q46:Q49"/>
    <mergeCell ref="S46:S49"/>
    <mergeCell ref="O38:O41"/>
    <mergeCell ref="R38:R41"/>
    <mergeCell ref="S38:S41"/>
    <mergeCell ref="R46:R49"/>
    <mergeCell ref="O34:O37"/>
    <mergeCell ref="P34:P37"/>
    <mergeCell ref="Q34:Q37"/>
    <mergeCell ref="R34:R37"/>
    <mergeCell ref="S34:S37"/>
    <mergeCell ref="O42:O45"/>
    <mergeCell ref="P42:P45"/>
    <mergeCell ref="Q42:Q45"/>
    <mergeCell ref="R42:R45"/>
    <mergeCell ref="S42:S45"/>
    <mergeCell ref="Z26:Z29"/>
    <mergeCell ref="AA26:AA29"/>
    <mergeCell ref="AB26:AB29"/>
    <mergeCell ref="AC26:AC29"/>
    <mergeCell ref="AD26:AD29"/>
    <mergeCell ref="AE26:AE29"/>
    <mergeCell ref="AL26:AL29"/>
    <mergeCell ref="AM26:AM29"/>
    <mergeCell ref="AN26:AN29"/>
    <mergeCell ref="AF30:AF33"/>
    <mergeCell ref="AS30:AS33"/>
    <mergeCell ref="AG30:AG33"/>
    <mergeCell ref="T34:T37"/>
    <mergeCell ref="T38:T41"/>
    <mergeCell ref="U34:U37"/>
    <mergeCell ref="P38:P41"/>
    <mergeCell ref="Q38:Q41"/>
    <mergeCell ref="AB23:AC24"/>
    <mergeCell ref="Y26:Y29"/>
    <mergeCell ref="V34:V37"/>
    <mergeCell ref="W34:W37"/>
    <mergeCell ref="X34:X37"/>
    <mergeCell ref="Y34:Y37"/>
    <mergeCell ref="X38:X41"/>
    <mergeCell ref="Y38:Y41"/>
    <mergeCell ref="P30:P33"/>
    <mergeCell ref="AS26:AS29"/>
    <mergeCell ref="AF26:AF29"/>
    <mergeCell ref="AG26:AG29"/>
    <mergeCell ref="AH26:AH29"/>
    <mergeCell ref="AI26:AI29"/>
    <mergeCell ref="AJ26:AJ29"/>
    <mergeCell ref="AK26:AK29"/>
    <mergeCell ref="N23:O24"/>
    <mergeCell ref="P23:Q24"/>
    <mergeCell ref="W26:W29"/>
    <mergeCell ref="T26:T29"/>
    <mergeCell ref="U26:U29"/>
    <mergeCell ref="V26:V29"/>
    <mergeCell ref="R26:R29"/>
    <mergeCell ref="S26:S29"/>
    <mergeCell ref="X26:X29"/>
    <mergeCell ref="D24:D25"/>
    <mergeCell ref="A23:E23"/>
    <mergeCell ref="F23:M23"/>
    <mergeCell ref="N26:N29"/>
    <mergeCell ref="O26:O29"/>
    <mergeCell ref="P26:P29"/>
    <mergeCell ref="Q26:Q29"/>
    <mergeCell ref="J26:J29"/>
    <mergeCell ref="K26:K29"/>
    <mergeCell ref="L26:L29"/>
    <mergeCell ref="M26:M29"/>
    <mergeCell ref="D26:D49"/>
    <mergeCell ref="J46:J49"/>
    <mergeCell ref="Q30:Q33"/>
    <mergeCell ref="J38:J41"/>
    <mergeCell ref="K38:K41"/>
    <mergeCell ref="L38:L41"/>
    <mergeCell ref="M38:M41"/>
    <mergeCell ref="N38:N41"/>
    <mergeCell ref="J34:J37"/>
    <mergeCell ref="K34:K37"/>
    <mergeCell ref="L34:L37"/>
    <mergeCell ref="M34:M37"/>
    <mergeCell ref="N34:N37"/>
    <mergeCell ref="E54:E57"/>
    <mergeCell ref="E26:E49"/>
    <mergeCell ref="E50:E53"/>
    <mergeCell ref="A22:M22"/>
    <mergeCell ref="N22:AN22"/>
    <mergeCell ref="AO22:AS23"/>
    <mergeCell ref="AO24:AO25"/>
    <mergeCell ref="AP24:AP25"/>
    <mergeCell ref="AR24:AR25"/>
    <mergeCell ref="AS24:AS25"/>
    <mergeCell ref="A26:A49"/>
    <mergeCell ref="B26:B49"/>
    <mergeCell ref="C26:C49"/>
    <mergeCell ref="AD23:AE24"/>
    <mergeCell ref="AF23:AG24"/>
    <mergeCell ref="AH23:AI24"/>
    <mergeCell ref="AJ23:AK24"/>
    <mergeCell ref="AL23:AM24"/>
    <mergeCell ref="AN23:AN25"/>
    <mergeCell ref="R23:S24"/>
    <mergeCell ref="T23:U24"/>
    <mergeCell ref="V23:W24"/>
    <mergeCell ref="X23:Y24"/>
    <mergeCell ref="Z23:AA24"/>
    <mergeCell ref="B65:B68"/>
    <mergeCell ref="B69:B72"/>
    <mergeCell ref="B101:B104"/>
    <mergeCell ref="B105:B108"/>
    <mergeCell ref="B109:B112"/>
    <mergeCell ref="B113:B116"/>
    <mergeCell ref="C65:D68"/>
    <mergeCell ref="C69:D72"/>
    <mergeCell ref="C101:D104"/>
    <mergeCell ref="C105:D108"/>
    <mergeCell ref="C109:D112"/>
    <mergeCell ref="C113:D116"/>
    <mergeCell ref="B89:B92"/>
    <mergeCell ref="C89:D92"/>
    <mergeCell ref="B93:B96"/>
    <mergeCell ref="C93:D96"/>
    <mergeCell ref="B97:B100"/>
    <mergeCell ref="C97:D100"/>
    <mergeCell ref="B73:B76"/>
    <mergeCell ref="C73:D76"/>
    <mergeCell ref="B77:B80"/>
    <mergeCell ref="C77:D80"/>
    <mergeCell ref="B85:B88"/>
    <mergeCell ref="C85:D88"/>
    <mergeCell ref="AH66:AI67"/>
    <mergeCell ref="AJ66:AJ68"/>
    <mergeCell ref="AJ101:AJ104"/>
    <mergeCell ref="AJ109:AJ112"/>
    <mergeCell ref="AK65:AQ66"/>
    <mergeCell ref="AK67:AM68"/>
    <mergeCell ref="AN67:AN68"/>
    <mergeCell ref="AO67:AO68"/>
    <mergeCell ref="AK69:AM69"/>
    <mergeCell ref="AK70:AM70"/>
    <mergeCell ref="AK71:AM71"/>
    <mergeCell ref="AK72:AM72"/>
    <mergeCell ref="AK101:AM101"/>
    <mergeCell ref="AK102:AM102"/>
    <mergeCell ref="AK103:AM103"/>
    <mergeCell ref="AK104:AM104"/>
    <mergeCell ref="AK105:AM105"/>
    <mergeCell ref="AK106:AM106"/>
    <mergeCell ref="AK107:AM107"/>
    <mergeCell ref="AK108:AM108"/>
    <mergeCell ref="AK109:AM109"/>
    <mergeCell ref="AK110:AM110"/>
    <mergeCell ref="AK111:AM111"/>
    <mergeCell ref="AH89:AH92"/>
    <mergeCell ref="K101:K104"/>
    <mergeCell ref="J105:J108"/>
    <mergeCell ref="K105:K108"/>
    <mergeCell ref="K109:K112"/>
    <mergeCell ref="J113:J116"/>
    <mergeCell ref="K113:K116"/>
    <mergeCell ref="L69:L72"/>
    <mergeCell ref="M69:M72"/>
    <mergeCell ref="L101:L104"/>
    <mergeCell ref="M101:M104"/>
    <mergeCell ref="L81:L84"/>
    <mergeCell ref="M81:M84"/>
    <mergeCell ref="L85:L88"/>
    <mergeCell ref="M85:M88"/>
    <mergeCell ref="K69:K72"/>
    <mergeCell ref="K73:K76"/>
    <mergeCell ref="L73:L76"/>
    <mergeCell ref="M73:M76"/>
    <mergeCell ref="L105:L108"/>
    <mergeCell ref="M105:M108"/>
    <mergeCell ref="J77:J80"/>
    <mergeCell ref="K77:K80"/>
    <mergeCell ref="L77:L80"/>
    <mergeCell ref="M77:M80"/>
    <mergeCell ref="AC101:AC104"/>
    <mergeCell ref="AD101:AD104"/>
    <mergeCell ref="AE101:AE104"/>
    <mergeCell ref="AC109:AC112"/>
    <mergeCell ref="AD109:AD112"/>
    <mergeCell ref="AE109:AE112"/>
    <mergeCell ref="AF73:AF76"/>
    <mergeCell ref="AG73:AG76"/>
    <mergeCell ref="AG105:AG108"/>
    <mergeCell ref="AC97:AC100"/>
    <mergeCell ref="AD97:AD100"/>
    <mergeCell ref="AG77:AG80"/>
    <mergeCell ref="AE89:AE92"/>
    <mergeCell ref="AF89:AF92"/>
    <mergeCell ref="AG89:AG92"/>
    <mergeCell ref="AD93:AD96"/>
    <mergeCell ref="AE93:AE96"/>
    <mergeCell ref="AF93:AF96"/>
    <mergeCell ref="AG93:AG96"/>
    <mergeCell ref="AD89:AD92"/>
    <mergeCell ref="AF101:AF104"/>
    <mergeCell ref="AG101:AG104"/>
    <mergeCell ref="AF105:AF108"/>
    <mergeCell ref="AH101:AH104"/>
    <mergeCell ref="AI101:AI104"/>
    <mergeCell ref="AI109:AI112"/>
    <mergeCell ref="AD105:AD108"/>
    <mergeCell ref="AQ69:AQ72"/>
    <mergeCell ref="AQ101:AQ104"/>
    <mergeCell ref="AQ105:AQ108"/>
    <mergeCell ref="AQ109:AQ112"/>
    <mergeCell ref="AH105:AH108"/>
    <mergeCell ref="AH109:AH112"/>
    <mergeCell ref="AH77:AH80"/>
    <mergeCell ref="AI77:AI80"/>
    <mergeCell ref="AK73:AM73"/>
    <mergeCell ref="AQ73:AQ76"/>
    <mergeCell ref="AK74:AM74"/>
    <mergeCell ref="AK75:AM75"/>
    <mergeCell ref="AK76:AM76"/>
    <mergeCell ref="AK97:AM97"/>
    <mergeCell ref="AQ97:AQ100"/>
    <mergeCell ref="AK98:AM98"/>
    <mergeCell ref="AK99:AM99"/>
    <mergeCell ref="AJ77:AJ80"/>
    <mergeCell ref="AK77:AM77"/>
    <mergeCell ref="AQ77:AQ80"/>
    <mergeCell ref="W85:W88"/>
    <mergeCell ref="X85:X88"/>
    <mergeCell ref="Y85:Y88"/>
    <mergeCell ref="Q109:Q112"/>
    <mergeCell ref="R109:R112"/>
    <mergeCell ref="S109:S112"/>
    <mergeCell ref="T109:T112"/>
    <mergeCell ref="U109:U112"/>
    <mergeCell ref="AQ113:AQ116"/>
    <mergeCell ref="AI89:AI92"/>
    <mergeCell ref="AJ89:AJ92"/>
    <mergeCell ref="AK89:AM89"/>
    <mergeCell ref="AQ89:AQ92"/>
    <mergeCell ref="AK90:AM90"/>
    <mergeCell ref="AK91:AM91"/>
    <mergeCell ref="AK92:AM92"/>
    <mergeCell ref="AH93:AH96"/>
    <mergeCell ref="AI93:AI96"/>
    <mergeCell ref="AJ93:AJ96"/>
    <mergeCell ref="AK93:AM93"/>
    <mergeCell ref="AQ93:AQ96"/>
    <mergeCell ref="AK94:AM94"/>
    <mergeCell ref="AF109:AF112"/>
    <mergeCell ref="AG109:AG112"/>
    <mergeCell ref="V77:V80"/>
    <mergeCell ref="W77:W80"/>
    <mergeCell ref="X77:X80"/>
    <mergeCell ref="Y77:Y80"/>
    <mergeCell ref="N73:N76"/>
    <mergeCell ref="O81:O84"/>
    <mergeCell ref="P81:P84"/>
    <mergeCell ref="Q81:Q84"/>
    <mergeCell ref="R81:R84"/>
    <mergeCell ref="S81:S84"/>
    <mergeCell ref="T81:T84"/>
    <mergeCell ref="U77:U80"/>
    <mergeCell ref="AK81:AM81"/>
    <mergeCell ref="B81:B84"/>
    <mergeCell ref="C81:D84"/>
    <mergeCell ref="E81:E84"/>
    <mergeCell ref="F81:F84"/>
    <mergeCell ref="G81:G84"/>
    <mergeCell ref="H81:H84"/>
    <mergeCell ref="I81:I84"/>
    <mergeCell ref="J81:J84"/>
    <mergeCell ref="K81:K84"/>
    <mergeCell ref="AA85:AA88"/>
    <mergeCell ref="AB85:AB88"/>
    <mergeCell ref="AC85:AC88"/>
    <mergeCell ref="AD85:AD88"/>
    <mergeCell ref="AE85:AE88"/>
    <mergeCell ref="AF85:AF88"/>
    <mergeCell ref="AK78:AM78"/>
    <mergeCell ref="AK79:AM79"/>
    <mergeCell ref="AK80:AM80"/>
    <mergeCell ref="AE77:AE80"/>
    <mergeCell ref="AF77:AF80"/>
    <mergeCell ref="AA81:AA84"/>
    <mergeCell ref="AB81:AB84"/>
    <mergeCell ref="AC81:AC84"/>
    <mergeCell ref="AD81:AD84"/>
    <mergeCell ref="AE81:AE84"/>
    <mergeCell ref="AB77:AB80"/>
    <mergeCell ref="AC77:AC80"/>
    <mergeCell ref="AD77:AD80"/>
    <mergeCell ref="AF81:AF84"/>
    <mergeCell ref="AG81:AG84"/>
    <mergeCell ref="AH81:AH84"/>
    <mergeCell ref="AI81:AI84"/>
    <mergeCell ref="AJ81:AJ84"/>
    <mergeCell ref="AQ81:AQ84"/>
    <mergeCell ref="AK82:AM82"/>
    <mergeCell ref="AK83:AM83"/>
    <mergeCell ref="AK84:AM84"/>
    <mergeCell ref="AG85:AG88"/>
    <mergeCell ref="AH85:AH88"/>
    <mergeCell ref="AI85:AI88"/>
    <mergeCell ref="D135:E135"/>
    <mergeCell ref="D136:E136"/>
    <mergeCell ref="O85:O88"/>
    <mergeCell ref="P85:P88"/>
    <mergeCell ref="Q85:Q88"/>
    <mergeCell ref="R85:R88"/>
    <mergeCell ref="S85:S88"/>
    <mergeCell ref="T85:T88"/>
    <mergeCell ref="U85:U88"/>
    <mergeCell ref="V85:V88"/>
    <mergeCell ref="AQ85:AQ88"/>
    <mergeCell ref="AK86:AM86"/>
    <mergeCell ref="AK87:AM87"/>
    <mergeCell ref="AK88:AM88"/>
    <mergeCell ref="AJ85:AJ88"/>
    <mergeCell ref="AK85:AM85"/>
    <mergeCell ref="Z85:Z88"/>
    <mergeCell ref="B137:D137"/>
    <mergeCell ref="A139:D141"/>
    <mergeCell ref="E139:H141"/>
    <mergeCell ref="I139:L141"/>
    <mergeCell ref="A142:D142"/>
    <mergeCell ref="E142:H142"/>
    <mergeCell ref="J142:L142"/>
    <mergeCell ref="B143:D143"/>
    <mergeCell ref="F143:H143"/>
    <mergeCell ref="J143:L143"/>
    <mergeCell ref="B144:D144"/>
    <mergeCell ref="F144:H144"/>
    <mergeCell ref="J144:L144"/>
    <mergeCell ref="A145:D145"/>
    <mergeCell ref="E145:H145"/>
    <mergeCell ref="J145:L145"/>
    <mergeCell ref="B149:D149"/>
    <mergeCell ref="F149:H149"/>
    <mergeCell ref="J149:L149"/>
    <mergeCell ref="B150:D150"/>
    <mergeCell ref="F150:H150"/>
    <mergeCell ref="J150:L150"/>
    <mergeCell ref="B146:D146"/>
    <mergeCell ref="F146:H146"/>
    <mergeCell ref="J146:L146"/>
    <mergeCell ref="B147:D147"/>
    <mergeCell ref="F147:H147"/>
    <mergeCell ref="J147:L147"/>
    <mergeCell ref="A148:D148"/>
    <mergeCell ref="E148:H148"/>
    <mergeCell ref="J148:L148"/>
  </mergeCells>
  <phoneticPr fontId="26" type="noConversion"/>
  <conditionalFormatting sqref="P54:Q54">
    <cfRule type="colorScale" priority="134">
      <colorScale>
        <cfvo type="min"/>
        <cfvo type="max"/>
        <color rgb="FFFFDB75"/>
        <color theme="9" tint="0.39997558519241921"/>
      </colorScale>
    </cfRule>
  </conditionalFormatting>
  <conditionalFormatting sqref="R54:AM54">
    <cfRule type="colorScale" priority="132">
      <colorScale>
        <cfvo type="min"/>
        <cfvo type="max"/>
        <color rgb="FFFFDB75"/>
        <color theme="9" tint="0.39997558519241921"/>
      </colorScale>
    </cfRule>
  </conditionalFormatting>
  <conditionalFormatting sqref="P26:Q26">
    <cfRule type="colorScale" priority="40">
      <colorScale>
        <cfvo type="min"/>
        <cfvo type="max"/>
        <color rgb="FFFFDB75"/>
        <color theme="9" tint="0.39997558519241921"/>
      </colorScale>
    </cfRule>
  </conditionalFormatting>
  <conditionalFormatting sqref="P38:Q38 P42:Q42">
    <cfRule type="colorScale" priority="39">
      <colorScale>
        <cfvo type="min"/>
        <cfvo type="max"/>
        <color rgb="FFFFDB75"/>
        <color theme="9" tint="0.39997558519241921"/>
      </colorScale>
    </cfRule>
  </conditionalFormatting>
  <conditionalFormatting sqref="R26:AM26">
    <cfRule type="colorScale" priority="38">
      <colorScale>
        <cfvo type="min"/>
        <cfvo type="max"/>
        <color rgb="FFFFDB75"/>
        <color theme="9" tint="0.39997558519241921"/>
      </colorScale>
    </cfRule>
  </conditionalFormatting>
  <conditionalFormatting sqref="R38:AM38 R42:S42 AM42">
    <cfRule type="colorScale" priority="37">
      <colorScale>
        <cfvo type="min"/>
        <cfvo type="max"/>
        <color rgb="FFFFDB75"/>
        <color theme="9" tint="0.39997558519241921"/>
      </colorScale>
    </cfRule>
  </conditionalFormatting>
  <conditionalFormatting sqref="P34:Q34">
    <cfRule type="colorScale" priority="36">
      <colorScale>
        <cfvo type="min"/>
        <cfvo type="max"/>
        <color rgb="FFFFDB75"/>
        <color theme="9" tint="0.39997558519241921"/>
      </colorScale>
    </cfRule>
  </conditionalFormatting>
  <conditionalFormatting sqref="R34:AM34">
    <cfRule type="colorScale" priority="35">
      <colorScale>
        <cfvo type="min"/>
        <cfvo type="max"/>
        <color rgb="FFFFDB75"/>
        <color theme="9" tint="0.39997558519241921"/>
      </colorScale>
    </cfRule>
  </conditionalFormatting>
  <conditionalFormatting sqref="T42:AL42">
    <cfRule type="colorScale" priority="34">
      <colorScale>
        <cfvo type="min"/>
        <cfvo type="max"/>
        <color rgb="FFFFDB75"/>
        <color theme="9" tint="0.39997558519241921"/>
      </colorScale>
    </cfRule>
  </conditionalFormatting>
  <conditionalFormatting sqref="P30:Q30">
    <cfRule type="colorScale" priority="41">
      <colorScale>
        <cfvo type="min"/>
        <cfvo type="max"/>
        <color rgb="FFFFDB75"/>
        <color theme="9" tint="0.39997558519241921"/>
      </colorScale>
    </cfRule>
  </conditionalFormatting>
  <conditionalFormatting sqref="R30:AM30">
    <cfRule type="colorScale" priority="42">
      <colorScale>
        <cfvo type="min"/>
        <cfvo type="max"/>
        <color rgb="FFFFDB75"/>
        <color theme="9" tint="0.39997558519241921"/>
      </colorScale>
    </cfRule>
  </conditionalFormatting>
  <conditionalFormatting sqref="P46:S46 P50:AM50 AM46">
    <cfRule type="colorScale" priority="31">
      <colorScale>
        <cfvo type="min"/>
        <cfvo type="max"/>
        <color rgb="FFFFDB75"/>
        <color theme="9" tint="0.39997558519241921"/>
      </colorScale>
    </cfRule>
  </conditionalFormatting>
  <conditionalFormatting sqref="L81:M81">
    <cfRule type="colorScale" priority="25">
      <colorScale>
        <cfvo type="min"/>
        <cfvo type="max"/>
        <color rgb="FFFFDB75"/>
        <color theme="9" tint="0.39997558519241921"/>
      </colorScale>
    </cfRule>
  </conditionalFormatting>
  <conditionalFormatting sqref="N81:O81 AI81">
    <cfRule type="colorScale" priority="24">
      <colorScale>
        <cfvo type="min"/>
        <cfvo type="max"/>
        <color rgb="FFFFDB75"/>
        <color theme="9" tint="0.39997558519241921"/>
      </colorScale>
    </cfRule>
  </conditionalFormatting>
  <conditionalFormatting sqref="L77:M77">
    <cfRule type="colorScale" priority="23">
      <colorScale>
        <cfvo type="min"/>
        <cfvo type="max"/>
        <color rgb="FFFFDB75"/>
        <color theme="9" tint="0.39997558519241921"/>
      </colorScale>
    </cfRule>
  </conditionalFormatting>
  <conditionalFormatting sqref="N77:O77 AI77">
    <cfRule type="colorScale" priority="22">
      <colorScale>
        <cfvo type="min"/>
        <cfvo type="max"/>
        <color rgb="FFFFDB75"/>
        <color theme="9" tint="0.39997558519241921"/>
      </colorScale>
    </cfRule>
  </conditionalFormatting>
  <conditionalFormatting sqref="L97:M97">
    <cfRule type="colorScale" priority="21">
      <colorScale>
        <cfvo type="min"/>
        <cfvo type="max"/>
        <color rgb="FFFFDB75"/>
        <color theme="9" tint="0.39997558519241921"/>
      </colorScale>
    </cfRule>
  </conditionalFormatting>
  <conditionalFormatting sqref="N97:O97 AI97">
    <cfRule type="colorScale" priority="20">
      <colorScale>
        <cfvo type="min"/>
        <cfvo type="max"/>
        <color rgb="FFFFDB75"/>
        <color theme="9" tint="0.39997558519241921"/>
      </colorScale>
    </cfRule>
  </conditionalFormatting>
  <conditionalFormatting sqref="L89:M89 L93:M93">
    <cfRule type="colorScale" priority="19">
      <colorScale>
        <cfvo type="min"/>
        <cfvo type="max"/>
        <color rgb="FFFFDB75"/>
        <color theme="9" tint="0.39997558519241921"/>
      </colorScale>
    </cfRule>
  </conditionalFormatting>
  <conditionalFormatting sqref="N89:O89 N93:O93 AI89 AI93">
    <cfRule type="colorScale" priority="18">
      <colorScale>
        <cfvo type="min"/>
        <cfvo type="max"/>
        <color rgb="FFFFDB75"/>
        <color theme="9" tint="0.39997558519241921"/>
      </colorScale>
    </cfRule>
  </conditionalFormatting>
  <conditionalFormatting sqref="L69:M69">
    <cfRule type="colorScale" priority="17">
      <colorScale>
        <cfvo type="min"/>
        <cfvo type="max"/>
        <color rgb="FFFFDB75"/>
        <color theme="9" tint="0.39997558519241921"/>
      </colorScale>
    </cfRule>
  </conditionalFormatting>
  <conditionalFormatting sqref="N69:AI69">
    <cfRule type="colorScale" priority="16">
      <colorScale>
        <cfvo type="min"/>
        <cfvo type="max"/>
        <color rgb="FFFFDB75"/>
        <color theme="9" tint="0.39997558519241921"/>
      </colorScale>
    </cfRule>
  </conditionalFormatting>
  <conditionalFormatting sqref="L85:M85">
    <cfRule type="colorScale" priority="15">
      <colorScale>
        <cfvo type="min"/>
        <cfvo type="max"/>
        <color rgb="FFFFDB75"/>
        <color theme="9" tint="0.39997558519241921"/>
      </colorScale>
    </cfRule>
  </conditionalFormatting>
  <conditionalFormatting sqref="N85:O85 AI85">
    <cfRule type="colorScale" priority="14">
      <colorScale>
        <cfvo type="min"/>
        <cfvo type="max"/>
        <color rgb="FFFFDB75"/>
        <color theme="9" tint="0.39997558519241921"/>
      </colorScale>
    </cfRule>
  </conditionalFormatting>
  <conditionalFormatting sqref="L73:M73">
    <cfRule type="colorScale" priority="13">
      <colorScale>
        <cfvo type="min"/>
        <cfvo type="max"/>
        <color rgb="FFFFDB75"/>
        <color theme="9" tint="0.39997558519241921"/>
      </colorScale>
    </cfRule>
  </conditionalFormatting>
  <conditionalFormatting sqref="N73:AI73">
    <cfRule type="colorScale" priority="12">
      <colorScale>
        <cfvo type="min"/>
        <cfvo type="max"/>
        <color rgb="FFFFDB75"/>
        <color theme="9" tint="0.39997558519241921"/>
      </colorScale>
    </cfRule>
  </conditionalFormatting>
  <conditionalFormatting sqref="P77:AH77">
    <cfRule type="colorScale" priority="11">
      <colorScale>
        <cfvo type="min"/>
        <cfvo type="max"/>
        <color rgb="FFFFDB75"/>
        <color theme="9" tint="0.39997558519241921"/>
      </colorScale>
    </cfRule>
  </conditionalFormatting>
  <conditionalFormatting sqref="P81:AH81">
    <cfRule type="colorScale" priority="10">
      <colorScale>
        <cfvo type="min"/>
        <cfvo type="max"/>
        <color rgb="FFFFDB75"/>
        <color theme="9" tint="0.39997558519241921"/>
      </colorScale>
    </cfRule>
  </conditionalFormatting>
  <conditionalFormatting sqref="P85:AH85">
    <cfRule type="colorScale" priority="9">
      <colorScale>
        <cfvo type="min"/>
        <cfvo type="max"/>
        <color rgb="FFFFDB75"/>
        <color theme="9" tint="0.39997558519241921"/>
      </colorScale>
    </cfRule>
  </conditionalFormatting>
  <conditionalFormatting sqref="P89:AH89">
    <cfRule type="colorScale" priority="8">
      <colorScale>
        <cfvo type="min"/>
        <cfvo type="max"/>
        <color rgb="FFFFDB75"/>
        <color theme="9" tint="0.39997558519241921"/>
      </colorScale>
    </cfRule>
  </conditionalFormatting>
  <conditionalFormatting sqref="P93:AH93">
    <cfRule type="colorScale" priority="7">
      <colorScale>
        <cfvo type="min"/>
        <cfvo type="max"/>
        <color rgb="FFFFDB75"/>
        <color theme="9" tint="0.39997558519241921"/>
      </colorScale>
    </cfRule>
  </conditionalFormatting>
  <conditionalFormatting sqref="P97:AH97">
    <cfRule type="colorScale" priority="6">
      <colorScale>
        <cfvo type="min"/>
        <cfvo type="max"/>
        <color rgb="FFFFDB75"/>
        <color theme="9" tint="0.39997558519241921"/>
      </colorScale>
    </cfRule>
  </conditionalFormatting>
  <conditionalFormatting sqref="P101:AH101">
    <cfRule type="colorScale" priority="5">
      <colorScale>
        <cfvo type="min"/>
        <cfvo type="max"/>
        <color rgb="FFFFDB75"/>
        <color theme="9" tint="0.39997558519241921"/>
      </colorScale>
    </cfRule>
  </conditionalFormatting>
  <conditionalFormatting sqref="L105:M105 L101:M101 L109:M109 L113:M113">
    <cfRule type="colorScale" priority="139">
      <colorScale>
        <cfvo type="min"/>
        <cfvo type="max"/>
        <color rgb="FFFFDB75"/>
        <color theme="9" tint="0.39997558519241921"/>
      </colorScale>
    </cfRule>
  </conditionalFormatting>
  <conditionalFormatting sqref="N105:AI105 N101:O101 N109:AI109 AI101 AA113 AC113:AG113 AI113 N113:Y113">
    <cfRule type="colorScale" priority="143">
      <colorScale>
        <cfvo type="min"/>
        <cfvo type="max"/>
        <color rgb="FFFFDB75"/>
        <color theme="9" tint="0.39997558519241921"/>
      </colorScale>
    </cfRule>
  </conditionalFormatting>
  <conditionalFormatting sqref="Z113">
    <cfRule type="colorScale" priority="4">
      <colorScale>
        <cfvo type="min"/>
        <cfvo type="max"/>
        <color rgb="FFFFDB75"/>
        <color theme="9" tint="0.39997558519241921"/>
      </colorScale>
    </cfRule>
  </conditionalFormatting>
  <conditionalFormatting sqref="AB113">
    <cfRule type="colorScale" priority="3">
      <colorScale>
        <cfvo type="min"/>
        <cfvo type="max"/>
        <color rgb="FFFFDB75"/>
        <color theme="9" tint="0.39997558519241921"/>
      </colorScale>
    </cfRule>
  </conditionalFormatting>
  <conditionalFormatting sqref="AH113">
    <cfRule type="colorScale" priority="2">
      <colorScale>
        <cfvo type="min"/>
        <cfvo type="max"/>
        <color rgb="FFFFDB75"/>
        <color theme="9" tint="0.39997558519241921"/>
      </colorScale>
    </cfRule>
  </conditionalFormatting>
  <conditionalFormatting sqref="T46:AL46">
    <cfRule type="colorScale" priority="1">
      <colorScale>
        <cfvo type="min"/>
        <cfvo type="max"/>
        <color rgb="FFFFDB75"/>
        <color theme="9" tint="0.39997558519241921"/>
      </colorScale>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Hoja1!$C$22:$C$24</xm:f>
          </x14:formula1>
          <xm:sqref>C11</xm:sqref>
        </x14:dataValidation>
        <x14:dataValidation type="list" allowBlank="1" showInputMessage="1" showErrorMessage="1" xr:uid="{00000000-0002-0000-0000-000001000000}">
          <x14:formula1>
            <xm:f>Hoja1!$G$3:$G$20</xm:f>
          </x14:formula1>
          <xm:sqref>C13</xm:sqref>
        </x14:dataValidation>
        <x14:dataValidation type="list" allowBlank="1" showInputMessage="1" showErrorMessage="1" xr:uid="{00000000-0002-0000-0000-000002000000}">
          <x14:formula1>
            <xm:f>Hoja1!$K$3:$K$20</xm:f>
          </x14:formula1>
          <xm:sqref>C15</xm:sqref>
        </x14:dataValidation>
        <x14:dataValidation type="list" allowBlank="1" showInputMessage="1" showErrorMessage="1" xr:uid="{00000000-0002-0000-0000-000003000000}">
          <x14:formula1>
            <xm:f>Hoja1!$C$27:$C$35</xm:f>
          </x14:formula1>
          <xm:sqref>A54:A57</xm:sqref>
        </x14:dataValidation>
        <x14:dataValidation type="list" allowBlank="1" showInputMessage="1" showErrorMessage="1" xr:uid="{00000000-0002-0000-0000-000004000000}">
          <x14:formula1>
            <xm:f>Hoja1!$C$39:$C$56</xm:f>
          </x14:formula1>
          <xm:sqref>B54:B57</xm:sqref>
        </x14:dataValidation>
        <x14:dataValidation type="list" allowBlank="1" showInputMessage="1" showErrorMessage="1" xr:uid="{00000000-0002-0000-0000-000005000000}">
          <x14:formula1>
            <xm:f>Hoja1!$C$58:$C$95</xm:f>
          </x14:formula1>
          <xm:sqref>C54:C57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92A9E-59C0-4AB3-B652-D8F9B0937905}">
  <sheetPr>
    <pageSetUpPr fitToPage="1"/>
  </sheetPr>
  <dimension ref="B1:AC61"/>
  <sheetViews>
    <sheetView showGridLines="0" view="pageBreakPreview" topLeftCell="C1" zoomScaleNormal="100" zoomScaleSheetLayoutView="100" workbookViewId="0">
      <selection activeCell="S13" sqref="S13:X13"/>
    </sheetView>
  </sheetViews>
  <sheetFormatPr baseColWidth="10" defaultColWidth="5.140625" defaultRowHeight="13.5" customHeight="1"/>
  <cols>
    <col min="1" max="1" width="1.85546875" style="127" customWidth="1"/>
    <col min="2" max="2" width="12.28515625" style="127" bestFit="1" customWidth="1"/>
    <col min="3" max="3" width="11.7109375" style="127" customWidth="1"/>
    <col min="4" max="4" width="12.7109375" style="69" customWidth="1"/>
    <col min="5" max="5" width="9.140625" style="69" customWidth="1"/>
    <col min="6" max="12" width="7.42578125" style="127" customWidth="1"/>
    <col min="13" max="13" width="11.85546875" style="127" customWidth="1"/>
    <col min="14" max="23" width="7.42578125" style="127" customWidth="1"/>
    <col min="24" max="24" width="10.5703125" style="127" customWidth="1"/>
    <col min="25" max="25" width="41.140625" style="127" customWidth="1"/>
    <col min="26" max="26" width="11.7109375" style="127" customWidth="1"/>
    <col min="27" max="27" width="29.7109375" style="127" customWidth="1"/>
    <col min="28" max="28" width="16.28515625" style="51" customWidth="1"/>
    <col min="29" max="29" width="5.140625" style="51"/>
    <col min="30" max="16384" width="5.140625" style="127"/>
  </cols>
  <sheetData>
    <row r="1" spans="2:27" ht="15.6" customHeight="1">
      <c r="B1" s="375"/>
      <c r="C1" s="375"/>
      <c r="D1" s="414" t="s">
        <v>777</v>
      </c>
      <c r="E1" s="414"/>
      <c r="F1" s="414"/>
      <c r="G1" s="414"/>
      <c r="H1" s="414"/>
      <c r="I1" s="414"/>
      <c r="J1" s="414"/>
      <c r="K1" s="414"/>
      <c r="L1" s="414"/>
      <c r="M1" s="414"/>
      <c r="N1" s="414"/>
      <c r="O1" s="414"/>
      <c r="P1" s="414"/>
      <c r="Q1" s="414"/>
      <c r="R1" s="414"/>
      <c r="S1" s="415" t="s">
        <v>0</v>
      </c>
      <c r="T1" s="415"/>
      <c r="U1" s="415"/>
      <c r="V1" s="415" t="s">
        <v>778</v>
      </c>
      <c r="W1" s="415"/>
      <c r="X1" s="415"/>
    </row>
    <row r="2" spans="2:27" ht="12.75">
      <c r="B2" s="375"/>
      <c r="C2" s="375"/>
      <c r="D2" s="414"/>
      <c r="E2" s="414"/>
      <c r="F2" s="414"/>
      <c r="G2" s="414"/>
      <c r="H2" s="414"/>
      <c r="I2" s="414"/>
      <c r="J2" s="414"/>
      <c r="K2" s="414"/>
      <c r="L2" s="414"/>
      <c r="M2" s="414"/>
      <c r="N2" s="414"/>
      <c r="O2" s="414"/>
      <c r="P2" s="414"/>
      <c r="Q2" s="414"/>
      <c r="R2" s="414"/>
      <c r="S2" s="415" t="s">
        <v>1</v>
      </c>
      <c r="T2" s="415"/>
      <c r="U2" s="415"/>
      <c r="V2" s="416" t="s">
        <v>779</v>
      </c>
      <c r="W2" s="416"/>
      <c r="X2" s="416"/>
    </row>
    <row r="3" spans="2:27" ht="12.75">
      <c r="B3" s="375"/>
      <c r="C3" s="375"/>
      <c r="D3" s="414" t="s">
        <v>251</v>
      </c>
      <c r="E3" s="414"/>
      <c r="F3" s="414"/>
      <c r="G3" s="414"/>
      <c r="H3" s="414"/>
      <c r="I3" s="414"/>
      <c r="J3" s="414"/>
      <c r="K3" s="414"/>
      <c r="L3" s="414"/>
      <c r="M3" s="414"/>
      <c r="N3" s="414"/>
      <c r="O3" s="414"/>
      <c r="P3" s="414"/>
      <c r="Q3" s="414"/>
      <c r="R3" s="414"/>
      <c r="S3" s="415" t="s">
        <v>3</v>
      </c>
      <c r="T3" s="415"/>
      <c r="U3" s="415"/>
      <c r="V3" s="415" t="s">
        <v>4</v>
      </c>
      <c r="W3" s="415"/>
      <c r="X3" s="415"/>
    </row>
    <row r="4" spans="2:27" ht="15.6" customHeight="1">
      <c r="B4" s="375"/>
      <c r="C4" s="375"/>
      <c r="D4" s="414"/>
      <c r="E4" s="414"/>
      <c r="F4" s="414"/>
      <c r="G4" s="414"/>
      <c r="H4" s="414"/>
      <c r="I4" s="414"/>
      <c r="J4" s="414"/>
      <c r="K4" s="414"/>
      <c r="L4" s="414"/>
      <c r="M4" s="414"/>
      <c r="N4" s="414"/>
      <c r="O4" s="414"/>
      <c r="P4" s="414"/>
      <c r="Q4" s="414"/>
      <c r="R4" s="414"/>
      <c r="S4" s="415" t="s">
        <v>252</v>
      </c>
      <c r="T4" s="415"/>
      <c r="U4" s="415"/>
      <c r="V4" s="417">
        <v>44838</v>
      </c>
      <c r="W4" s="414"/>
      <c r="X4" s="414"/>
    </row>
    <row r="5" spans="2:27" ht="9" customHeight="1">
      <c r="B5" s="372"/>
      <c r="C5" s="373"/>
      <c r="D5" s="373"/>
      <c r="E5" s="373"/>
      <c r="F5" s="373"/>
      <c r="G5" s="373"/>
      <c r="H5" s="373"/>
      <c r="I5" s="373"/>
      <c r="J5" s="373"/>
      <c r="K5" s="373"/>
      <c r="L5" s="373"/>
      <c r="M5" s="373"/>
      <c r="N5" s="373"/>
      <c r="O5" s="373"/>
      <c r="P5" s="373"/>
      <c r="Q5" s="373"/>
      <c r="R5" s="373"/>
      <c r="S5" s="373"/>
      <c r="T5" s="373"/>
      <c r="U5" s="373"/>
      <c r="V5" s="373"/>
      <c r="W5" s="373"/>
      <c r="X5" s="374"/>
    </row>
    <row r="6" spans="2:27" ht="18.600000000000001" customHeight="1">
      <c r="B6" s="376" t="s">
        <v>253</v>
      </c>
      <c r="C6" s="377"/>
      <c r="D6" s="377"/>
      <c r="E6" s="377"/>
      <c r="F6" s="377"/>
      <c r="G6" s="377"/>
      <c r="H6" s="377"/>
      <c r="I6" s="377"/>
      <c r="J6" s="377"/>
      <c r="K6" s="377"/>
      <c r="L6" s="377"/>
      <c r="M6" s="377"/>
      <c r="N6" s="377"/>
      <c r="O6" s="377"/>
      <c r="P6" s="377"/>
      <c r="Q6" s="377"/>
      <c r="R6" s="377"/>
      <c r="S6" s="377"/>
      <c r="T6" s="377"/>
      <c r="U6" s="377"/>
      <c r="V6" s="377"/>
      <c r="W6" s="377"/>
      <c r="X6" s="378"/>
    </row>
    <row r="7" spans="2:27" ht="16.899999999999999" customHeight="1">
      <c r="B7" s="372" t="s">
        <v>254</v>
      </c>
      <c r="C7" s="373"/>
      <c r="D7" s="373"/>
      <c r="E7" s="373"/>
      <c r="F7" s="373"/>
      <c r="G7" s="373"/>
      <c r="H7" s="374"/>
      <c r="I7" s="372" t="s">
        <v>255</v>
      </c>
      <c r="J7" s="373"/>
      <c r="K7" s="373"/>
      <c r="L7" s="373"/>
      <c r="M7" s="373"/>
      <c r="N7" s="373"/>
      <c r="O7" s="373"/>
      <c r="P7" s="373"/>
      <c r="Q7" s="373"/>
      <c r="R7" s="373"/>
      <c r="S7" s="373"/>
      <c r="T7" s="374"/>
      <c r="U7" s="372" t="s">
        <v>256</v>
      </c>
      <c r="V7" s="373"/>
      <c r="W7" s="373"/>
      <c r="X7" s="374"/>
    </row>
    <row r="8" spans="2:27" ht="26.65" customHeight="1">
      <c r="B8" s="360" t="s">
        <v>257</v>
      </c>
      <c r="C8" s="361"/>
      <c r="D8" s="361"/>
      <c r="E8" s="361"/>
      <c r="F8" s="361"/>
      <c r="G8" s="361"/>
      <c r="H8" s="362"/>
      <c r="I8" s="360" t="s">
        <v>258</v>
      </c>
      <c r="J8" s="361"/>
      <c r="K8" s="361"/>
      <c r="L8" s="361"/>
      <c r="M8" s="361"/>
      <c r="N8" s="361"/>
      <c r="O8" s="361"/>
      <c r="P8" s="361"/>
      <c r="Q8" s="361"/>
      <c r="R8" s="361"/>
      <c r="S8" s="361"/>
      <c r="T8" s="362"/>
      <c r="U8" s="360" t="s">
        <v>259</v>
      </c>
      <c r="V8" s="361"/>
      <c r="W8" s="361"/>
      <c r="X8" s="362"/>
    </row>
    <row r="9" spans="2:27" ht="19.149999999999999" customHeight="1">
      <c r="B9" s="376" t="s">
        <v>260</v>
      </c>
      <c r="C9" s="377"/>
      <c r="D9" s="377"/>
      <c r="E9" s="377"/>
      <c r="F9" s="377"/>
      <c r="G9" s="377"/>
      <c r="H9" s="377"/>
      <c r="I9" s="377"/>
      <c r="J9" s="377"/>
      <c r="K9" s="377"/>
      <c r="L9" s="377"/>
      <c r="M9" s="377"/>
      <c r="N9" s="377"/>
      <c r="O9" s="377"/>
      <c r="P9" s="377"/>
      <c r="Q9" s="377"/>
      <c r="R9" s="377"/>
      <c r="S9" s="377"/>
      <c r="T9" s="377"/>
      <c r="U9" s="377"/>
      <c r="V9" s="377"/>
      <c r="W9" s="377"/>
      <c r="X9" s="378"/>
    </row>
    <row r="10" spans="2:27" ht="15" customHeight="1">
      <c r="B10" s="375" t="s">
        <v>261</v>
      </c>
      <c r="C10" s="375"/>
      <c r="D10" s="375"/>
      <c r="E10" s="375"/>
      <c r="F10" s="375"/>
      <c r="G10" s="372" t="s">
        <v>262</v>
      </c>
      <c r="H10" s="373"/>
      <c r="I10" s="373"/>
      <c r="J10" s="373"/>
      <c r="K10" s="373"/>
      <c r="L10" s="373"/>
      <c r="M10" s="373"/>
      <c r="N10" s="373"/>
      <c r="O10" s="374"/>
      <c r="P10" s="372" t="s">
        <v>263</v>
      </c>
      <c r="Q10" s="373"/>
      <c r="R10" s="373"/>
      <c r="S10" s="373"/>
      <c r="T10" s="373"/>
      <c r="U10" s="374"/>
      <c r="V10" s="372" t="s">
        <v>1</v>
      </c>
      <c r="W10" s="373"/>
      <c r="X10" s="374"/>
    </row>
    <row r="11" spans="2:27" ht="34.9" customHeight="1">
      <c r="B11" s="337" t="s">
        <v>264</v>
      </c>
      <c r="C11" s="337"/>
      <c r="D11" s="337"/>
      <c r="E11" s="337"/>
      <c r="F11" s="337"/>
      <c r="G11" s="332" t="s">
        <v>265</v>
      </c>
      <c r="H11" s="333"/>
      <c r="I11" s="333"/>
      <c r="J11" s="333"/>
      <c r="K11" s="333"/>
      <c r="L11" s="333"/>
      <c r="M11" s="333"/>
      <c r="N11" s="333"/>
      <c r="O11" s="334"/>
      <c r="P11" s="360" t="s">
        <v>266</v>
      </c>
      <c r="Q11" s="361"/>
      <c r="R11" s="361"/>
      <c r="S11" s="361"/>
      <c r="T11" s="361"/>
      <c r="U11" s="362"/>
      <c r="V11" s="401" t="s">
        <v>267</v>
      </c>
      <c r="W11" s="402"/>
      <c r="X11" s="403"/>
    </row>
    <row r="12" spans="2:27" ht="49.9" customHeight="1">
      <c r="B12" s="375" t="s">
        <v>268</v>
      </c>
      <c r="C12" s="375"/>
      <c r="D12" s="375"/>
      <c r="E12" s="375"/>
      <c r="F12" s="375" t="s">
        <v>269</v>
      </c>
      <c r="G12" s="375"/>
      <c r="H12" s="375"/>
      <c r="I12" s="375"/>
      <c r="J12" s="375"/>
      <c r="K12" s="375"/>
      <c r="L12" s="375"/>
      <c r="M12" s="375"/>
      <c r="N12" s="404" t="s">
        <v>270</v>
      </c>
      <c r="O12" s="404"/>
      <c r="P12" s="404"/>
      <c r="Q12" s="404"/>
      <c r="R12" s="404"/>
      <c r="S12" s="375" t="s">
        <v>271</v>
      </c>
      <c r="T12" s="375"/>
      <c r="U12" s="375"/>
      <c r="V12" s="375"/>
      <c r="W12" s="375"/>
      <c r="X12" s="375"/>
    </row>
    <row r="13" spans="2:27" ht="81.599999999999994" customHeight="1">
      <c r="B13" s="337" t="s">
        <v>272</v>
      </c>
      <c r="C13" s="337"/>
      <c r="D13" s="337"/>
      <c r="E13" s="337"/>
      <c r="F13" s="337" t="s">
        <v>273</v>
      </c>
      <c r="G13" s="337"/>
      <c r="H13" s="337"/>
      <c r="I13" s="337"/>
      <c r="J13" s="337"/>
      <c r="K13" s="337"/>
      <c r="L13" s="337"/>
      <c r="M13" s="337"/>
      <c r="N13" s="394" t="s">
        <v>274</v>
      </c>
      <c r="O13" s="394"/>
      <c r="P13" s="394"/>
      <c r="Q13" s="394"/>
      <c r="R13" s="394"/>
      <c r="S13" s="394" t="s">
        <v>274</v>
      </c>
      <c r="T13" s="394"/>
      <c r="U13" s="394"/>
      <c r="V13" s="394"/>
      <c r="W13" s="394"/>
      <c r="X13" s="394"/>
    </row>
    <row r="14" spans="2:27" ht="16.149999999999999" customHeight="1">
      <c r="B14" s="395" t="s">
        <v>275</v>
      </c>
      <c r="C14" s="396"/>
      <c r="D14" s="396"/>
      <c r="E14" s="396"/>
      <c r="F14" s="397"/>
      <c r="G14" s="383" t="s">
        <v>276</v>
      </c>
      <c r="H14" s="390"/>
      <c r="I14" s="390"/>
      <c r="J14" s="384"/>
      <c r="K14" s="395" t="s">
        <v>277</v>
      </c>
      <c r="L14" s="396"/>
      <c r="M14" s="396"/>
      <c r="N14" s="397"/>
      <c r="O14" s="372" t="s">
        <v>278</v>
      </c>
      <c r="P14" s="373"/>
      <c r="Q14" s="373"/>
      <c r="R14" s="373"/>
      <c r="S14" s="373"/>
      <c r="T14" s="373"/>
      <c r="U14" s="373"/>
      <c r="V14" s="373"/>
      <c r="W14" s="373"/>
      <c r="X14" s="374"/>
      <c r="Y14" s="52"/>
      <c r="Z14" s="52"/>
      <c r="AA14" s="52"/>
    </row>
    <row r="15" spans="2:27" ht="47.25" customHeight="1">
      <c r="B15" s="398"/>
      <c r="C15" s="399"/>
      <c r="D15" s="399"/>
      <c r="E15" s="399"/>
      <c r="F15" s="400"/>
      <c r="G15" s="385"/>
      <c r="H15" s="391"/>
      <c r="I15" s="391"/>
      <c r="J15" s="386"/>
      <c r="K15" s="398"/>
      <c r="L15" s="399"/>
      <c r="M15" s="399"/>
      <c r="N15" s="400"/>
      <c r="O15" s="372" t="s">
        <v>279</v>
      </c>
      <c r="P15" s="373"/>
      <c r="Q15" s="373"/>
      <c r="R15" s="374"/>
      <c r="S15" s="369" t="s">
        <v>280</v>
      </c>
      <c r="T15" s="370"/>
      <c r="U15" s="371"/>
      <c r="V15" s="369" t="s">
        <v>281</v>
      </c>
      <c r="W15" s="370"/>
      <c r="X15" s="371"/>
      <c r="Y15" s="52"/>
      <c r="Z15" s="52"/>
      <c r="AA15" s="52"/>
    </row>
    <row r="16" spans="2:27" ht="25.9" customHeight="1">
      <c r="B16" s="337" t="s">
        <v>282</v>
      </c>
      <c r="C16" s="337"/>
      <c r="D16" s="337"/>
      <c r="E16" s="337"/>
      <c r="F16" s="337"/>
      <c r="G16" s="392" t="s">
        <v>283</v>
      </c>
      <c r="H16" s="392"/>
      <c r="I16" s="392"/>
      <c r="J16" s="392"/>
      <c r="K16" s="392">
        <v>1</v>
      </c>
      <c r="L16" s="392"/>
      <c r="M16" s="392"/>
      <c r="N16" s="392"/>
      <c r="O16" s="75" t="s">
        <v>284</v>
      </c>
      <c r="P16" s="75" t="s">
        <v>285</v>
      </c>
      <c r="Q16" s="75" t="s">
        <v>286</v>
      </c>
      <c r="R16" s="75" t="s">
        <v>287</v>
      </c>
      <c r="S16" s="337" t="s">
        <v>288</v>
      </c>
      <c r="T16" s="337"/>
      <c r="U16" s="337"/>
      <c r="V16" s="393" t="s">
        <v>285</v>
      </c>
      <c r="W16" s="393"/>
      <c r="X16" s="393"/>
    </row>
    <row r="17" spans="2:27" ht="88.9" customHeight="1">
      <c r="B17" s="337"/>
      <c r="C17" s="337"/>
      <c r="D17" s="337"/>
      <c r="E17" s="337"/>
      <c r="F17" s="337"/>
      <c r="G17" s="392"/>
      <c r="H17" s="392"/>
      <c r="I17" s="392"/>
      <c r="J17" s="392"/>
      <c r="K17" s="392"/>
      <c r="L17" s="392"/>
      <c r="M17" s="392"/>
      <c r="N17" s="392"/>
      <c r="O17" s="122">
        <v>1</v>
      </c>
      <c r="P17" s="122">
        <v>1</v>
      </c>
      <c r="Q17" s="122">
        <v>1</v>
      </c>
      <c r="R17" s="122">
        <v>1</v>
      </c>
      <c r="S17" s="337"/>
      <c r="T17" s="337"/>
      <c r="U17" s="337"/>
      <c r="V17" s="393"/>
      <c r="W17" s="393"/>
      <c r="X17" s="393"/>
    </row>
    <row r="18" spans="2:27" ht="18" customHeight="1">
      <c r="B18" s="376" t="s">
        <v>289</v>
      </c>
      <c r="C18" s="377"/>
      <c r="D18" s="377"/>
      <c r="E18" s="377"/>
      <c r="F18" s="377"/>
      <c r="G18" s="377"/>
      <c r="H18" s="377"/>
      <c r="I18" s="377"/>
      <c r="J18" s="377"/>
      <c r="K18" s="377"/>
      <c r="L18" s="377"/>
      <c r="M18" s="377"/>
      <c r="N18" s="377"/>
      <c r="O18" s="377"/>
      <c r="P18" s="377"/>
      <c r="Q18" s="377"/>
      <c r="R18" s="377"/>
      <c r="S18" s="377"/>
      <c r="T18" s="377"/>
      <c r="U18" s="377"/>
      <c r="V18" s="377"/>
      <c r="W18" s="377"/>
      <c r="X18" s="378"/>
      <c r="Z18" s="127" t="s">
        <v>239</v>
      </c>
    </row>
    <row r="19" spans="2:27" ht="34.9" customHeight="1">
      <c r="B19" s="381" t="s">
        <v>290</v>
      </c>
      <c r="C19" s="383" t="s">
        <v>291</v>
      </c>
      <c r="D19" s="384"/>
      <c r="E19" s="383" t="s">
        <v>292</v>
      </c>
      <c r="F19" s="384"/>
      <c r="G19" s="387" t="s">
        <v>293</v>
      </c>
      <c r="H19" s="388"/>
      <c r="I19" s="388"/>
      <c r="J19" s="388"/>
      <c r="K19" s="388"/>
      <c r="L19" s="388"/>
      <c r="M19" s="388"/>
      <c r="N19" s="388"/>
      <c r="O19" s="388"/>
      <c r="P19" s="388"/>
      <c r="Q19" s="388"/>
      <c r="R19" s="389"/>
      <c r="S19" s="383" t="s">
        <v>294</v>
      </c>
      <c r="T19" s="390"/>
      <c r="U19" s="390"/>
      <c r="V19" s="390"/>
      <c r="W19" s="390"/>
      <c r="X19" s="384"/>
    </row>
    <row r="20" spans="2:27" ht="28.5" customHeight="1">
      <c r="B20" s="382"/>
      <c r="C20" s="385"/>
      <c r="D20" s="386"/>
      <c r="E20" s="385"/>
      <c r="F20" s="386"/>
      <c r="G20" s="372" t="s">
        <v>295</v>
      </c>
      <c r="H20" s="373"/>
      <c r="I20" s="374"/>
      <c r="J20" s="372" t="s">
        <v>296</v>
      </c>
      <c r="K20" s="373"/>
      <c r="L20" s="374"/>
      <c r="M20" s="369" t="s">
        <v>297</v>
      </c>
      <c r="N20" s="370"/>
      <c r="O20" s="371"/>
      <c r="P20" s="369" t="s">
        <v>298</v>
      </c>
      <c r="Q20" s="370"/>
      <c r="R20" s="371"/>
      <c r="S20" s="385"/>
      <c r="T20" s="391"/>
      <c r="U20" s="391"/>
      <c r="V20" s="391"/>
      <c r="W20" s="391"/>
      <c r="X20" s="386"/>
    </row>
    <row r="21" spans="2:27" ht="43.9" customHeight="1">
      <c r="B21" s="120" t="s">
        <v>299</v>
      </c>
      <c r="C21" s="332" t="s">
        <v>300</v>
      </c>
      <c r="D21" s="334"/>
      <c r="E21" s="379">
        <v>1</v>
      </c>
      <c r="F21" s="380"/>
      <c r="G21" s="379">
        <v>1</v>
      </c>
      <c r="H21" s="333"/>
      <c r="I21" s="334"/>
      <c r="J21" s="379" t="s">
        <v>301</v>
      </c>
      <c r="K21" s="333"/>
      <c r="L21" s="334"/>
      <c r="M21" s="379" t="s">
        <v>302</v>
      </c>
      <c r="N21" s="333"/>
      <c r="O21" s="334"/>
      <c r="P21" s="332" t="s">
        <v>303</v>
      </c>
      <c r="Q21" s="333"/>
      <c r="R21" s="334"/>
      <c r="S21" s="332" t="s">
        <v>304</v>
      </c>
      <c r="T21" s="333"/>
      <c r="U21" s="333"/>
      <c r="V21" s="333"/>
      <c r="W21" s="333"/>
      <c r="X21" s="334"/>
    </row>
    <row r="22" spans="2:27" ht="25.15" customHeight="1">
      <c r="B22" s="375" t="s">
        <v>305</v>
      </c>
      <c r="C22" s="375"/>
      <c r="D22" s="375"/>
      <c r="E22" s="375"/>
      <c r="F22" s="375"/>
      <c r="G22" s="375"/>
      <c r="H22" s="375"/>
      <c r="I22" s="375"/>
      <c r="J22" s="375"/>
      <c r="K22" s="375"/>
      <c r="L22" s="375"/>
      <c r="M22" s="375"/>
      <c r="N22" s="375" t="s">
        <v>306</v>
      </c>
      <c r="O22" s="375"/>
      <c r="P22" s="375"/>
      <c r="Q22" s="375"/>
      <c r="R22" s="375"/>
      <c r="S22" s="375"/>
      <c r="T22" s="375"/>
      <c r="U22" s="375"/>
      <c r="V22" s="375"/>
      <c r="W22" s="375"/>
      <c r="X22" s="375"/>
    </row>
    <row r="23" spans="2:27" ht="45.4" customHeight="1">
      <c r="B23" s="337" t="s">
        <v>307</v>
      </c>
      <c r="C23" s="337"/>
      <c r="D23" s="337"/>
      <c r="E23" s="337"/>
      <c r="F23" s="337"/>
      <c r="G23" s="337"/>
      <c r="H23" s="337"/>
      <c r="I23" s="337"/>
      <c r="J23" s="337"/>
      <c r="K23" s="337"/>
      <c r="L23" s="337"/>
      <c r="M23" s="337"/>
      <c r="N23" s="337" t="s">
        <v>308</v>
      </c>
      <c r="O23" s="337"/>
      <c r="P23" s="337"/>
      <c r="Q23" s="337"/>
      <c r="R23" s="337"/>
      <c r="S23" s="337"/>
      <c r="T23" s="337"/>
      <c r="U23" s="337"/>
      <c r="V23" s="337"/>
      <c r="W23" s="337"/>
      <c r="X23" s="337"/>
      <c r="AA23" s="53"/>
    </row>
    <row r="24" spans="2:27" ht="19.149999999999999" customHeight="1">
      <c r="B24" s="376" t="s">
        <v>309</v>
      </c>
      <c r="C24" s="377"/>
      <c r="D24" s="377"/>
      <c r="E24" s="377"/>
      <c r="F24" s="377"/>
      <c r="G24" s="377"/>
      <c r="H24" s="377"/>
      <c r="I24" s="377"/>
      <c r="J24" s="377"/>
      <c r="K24" s="377"/>
      <c r="L24" s="377"/>
      <c r="M24" s="377"/>
      <c r="N24" s="377"/>
      <c r="O24" s="377"/>
      <c r="P24" s="377"/>
      <c r="Q24" s="377"/>
      <c r="R24" s="377"/>
      <c r="S24" s="377"/>
      <c r="T24" s="377"/>
      <c r="U24" s="377"/>
      <c r="V24" s="377"/>
      <c r="W24" s="377"/>
      <c r="X24" s="378"/>
    </row>
    <row r="25" spans="2:27" ht="19.149999999999999" customHeight="1">
      <c r="B25" s="367" t="s">
        <v>310</v>
      </c>
      <c r="C25" s="368"/>
      <c r="D25" s="369" t="s">
        <v>24</v>
      </c>
      <c r="E25" s="370"/>
      <c r="F25" s="370"/>
      <c r="G25" s="370"/>
      <c r="H25" s="371"/>
      <c r="I25" s="372" t="s">
        <v>27</v>
      </c>
      <c r="J25" s="373"/>
      <c r="K25" s="373"/>
      <c r="L25" s="373"/>
      <c r="M25" s="374"/>
      <c r="N25" s="372" t="s">
        <v>30</v>
      </c>
      <c r="O25" s="373"/>
      <c r="P25" s="373"/>
      <c r="Q25" s="373"/>
      <c r="R25" s="373"/>
      <c r="S25" s="374"/>
      <c r="T25" s="369" t="s">
        <v>33</v>
      </c>
      <c r="U25" s="370"/>
      <c r="V25" s="370"/>
      <c r="W25" s="370"/>
      <c r="X25" s="371"/>
    </row>
    <row r="26" spans="2:27" ht="19.149999999999999" customHeight="1">
      <c r="B26" s="356" t="s">
        <v>311</v>
      </c>
      <c r="C26" s="356"/>
      <c r="D26" s="357">
        <v>30</v>
      </c>
      <c r="E26" s="358"/>
      <c r="F26" s="358"/>
      <c r="G26" s="358"/>
      <c r="H26" s="359"/>
      <c r="I26" s="360">
        <v>30</v>
      </c>
      <c r="J26" s="361"/>
      <c r="K26" s="361"/>
      <c r="L26" s="361"/>
      <c r="M26" s="362"/>
      <c r="N26" s="363">
        <v>30</v>
      </c>
      <c r="O26" s="364"/>
      <c r="P26" s="364"/>
      <c r="Q26" s="364"/>
      <c r="R26" s="364"/>
      <c r="S26" s="365"/>
      <c r="T26" s="360">
        <v>0</v>
      </c>
      <c r="U26" s="361"/>
      <c r="V26" s="361"/>
      <c r="W26" s="361"/>
      <c r="X26" s="362"/>
      <c r="Z26" s="55"/>
      <c r="AA26" s="55"/>
    </row>
    <row r="27" spans="2:27" ht="19.149999999999999" customHeight="1">
      <c r="B27" s="356" t="s">
        <v>312</v>
      </c>
      <c r="C27" s="356"/>
      <c r="D27" s="357">
        <v>30</v>
      </c>
      <c r="E27" s="358"/>
      <c r="F27" s="358"/>
      <c r="G27" s="358"/>
      <c r="H27" s="359"/>
      <c r="I27" s="360">
        <v>30</v>
      </c>
      <c r="J27" s="361"/>
      <c r="K27" s="361"/>
      <c r="L27" s="361"/>
      <c r="M27" s="362"/>
      <c r="N27" s="363">
        <v>30</v>
      </c>
      <c r="O27" s="364"/>
      <c r="P27" s="364"/>
      <c r="Q27" s="364"/>
      <c r="R27" s="364"/>
      <c r="S27" s="365"/>
      <c r="T27" s="360">
        <v>0</v>
      </c>
      <c r="U27" s="361"/>
      <c r="V27" s="361"/>
      <c r="W27" s="361"/>
      <c r="X27" s="362"/>
      <c r="Y27" s="53"/>
    </row>
    <row r="28" spans="2:27" ht="19.899999999999999" customHeight="1">
      <c r="B28" s="366" t="s">
        <v>313</v>
      </c>
      <c r="C28" s="366"/>
      <c r="D28" s="366"/>
      <c r="E28" s="366"/>
      <c r="F28" s="366"/>
      <c r="G28" s="366"/>
      <c r="H28" s="366"/>
      <c r="I28" s="366"/>
      <c r="J28" s="366"/>
      <c r="K28" s="366"/>
      <c r="L28" s="366"/>
      <c r="M28" s="366"/>
      <c r="N28" s="366"/>
      <c r="O28" s="366"/>
      <c r="P28" s="366"/>
      <c r="Q28" s="366"/>
      <c r="R28" s="366"/>
      <c r="S28" s="366"/>
      <c r="T28" s="366"/>
      <c r="U28" s="366"/>
      <c r="V28" s="366"/>
      <c r="W28" s="366"/>
      <c r="X28" s="366"/>
    </row>
    <row r="29" spans="2:27" ht="19.899999999999999" customHeight="1">
      <c r="B29" s="123"/>
      <c r="C29" s="124"/>
      <c r="D29" s="124"/>
      <c r="E29" s="124"/>
      <c r="F29" s="124"/>
      <c r="G29" s="124"/>
      <c r="H29" s="124"/>
      <c r="I29" s="124"/>
      <c r="J29" s="124"/>
      <c r="K29" s="124"/>
      <c r="L29" s="124"/>
      <c r="M29" s="124"/>
      <c r="N29" s="124"/>
      <c r="O29" s="124"/>
      <c r="P29" s="124"/>
      <c r="Q29" s="124"/>
      <c r="R29" s="124"/>
      <c r="S29" s="124"/>
      <c r="T29" s="124"/>
      <c r="U29" s="124"/>
      <c r="V29" s="124"/>
      <c r="W29" s="124"/>
      <c r="X29" s="125"/>
    </row>
    <row r="30" spans="2:27" ht="34.5" customHeight="1">
      <c r="B30" s="118" t="s">
        <v>314</v>
      </c>
      <c r="C30" s="121" t="s">
        <v>315</v>
      </c>
      <c r="D30" s="121" t="s">
        <v>316</v>
      </c>
      <c r="E30" s="77" t="s">
        <v>317</v>
      </c>
      <c r="H30" s="350"/>
      <c r="I30" s="350"/>
      <c r="J30" s="350"/>
      <c r="K30" s="350"/>
      <c r="L30" s="350"/>
      <c r="M30" s="350"/>
      <c r="N30" s="350"/>
      <c r="O30" s="350"/>
      <c r="P30" s="350"/>
      <c r="Q30" s="350"/>
      <c r="R30" s="350"/>
      <c r="S30" s="352"/>
      <c r="T30" s="352"/>
      <c r="U30" s="352"/>
      <c r="V30" s="352"/>
      <c r="W30" s="352"/>
      <c r="X30" s="353"/>
    </row>
    <row r="31" spans="2:27" ht="17.649999999999999" customHeight="1">
      <c r="B31" s="54" t="s">
        <v>24</v>
      </c>
      <c r="C31" s="56">
        <f>IF(ISERROR($D$26/$D$27),0,$D$26/$D$27)</f>
        <v>1</v>
      </c>
      <c r="D31" s="57">
        <f>$E$21</f>
        <v>1</v>
      </c>
      <c r="E31" s="57">
        <v>0</v>
      </c>
      <c r="H31" s="351"/>
      <c r="I31" s="351"/>
      <c r="J31" s="350"/>
      <c r="K31" s="350"/>
      <c r="L31" s="58"/>
      <c r="M31" s="59"/>
      <c r="N31" s="351"/>
      <c r="O31" s="351"/>
      <c r="P31" s="351"/>
      <c r="Q31" s="351"/>
      <c r="R31" s="351"/>
      <c r="S31" s="354"/>
      <c r="T31" s="354"/>
      <c r="U31" s="354"/>
      <c r="V31" s="354"/>
      <c r="W31" s="354"/>
      <c r="X31" s="355"/>
    </row>
    <row r="32" spans="2:27" ht="17.649999999999999" customHeight="1">
      <c r="B32" s="54" t="s">
        <v>27</v>
      </c>
      <c r="C32" s="56">
        <f>IF(ISERROR($I$26/$I$27),0,$I$26/$I$27)</f>
        <v>1</v>
      </c>
      <c r="D32" s="57">
        <f t="shared" ref="D32:D34" si="0">$E$21</f>
        <v>1</v>
      </c>
      <c r="E32" s="57">
        <v>0</v>
      </c>
      <c r="H32" s="350"/>
      <c r="I32" s="350"/>
      <c r="J32" s="350"/>
      <c r="K32" s="350"/>
      <c r="L32" s="60"/>
      <c r="M32" s="58"/>
      <c r="N32" s="350"/>
      <c r="O32" s="350"/>
      <c r="P32" s="350"/>
      <c r="Q32" s="350"/>
      <c r="R32" s="350"/>
      <c r="S32" s="354"/>
      <c r="T32" s="354"/>
      <c r="U32" s="354"/>
      <c r="V32" s="354"/>
      <c r="W32" s="354"/>
      <c r="X32" s="355"/>
    </row>
    <row r="33" spans="2:27" ht="17.649999999999999" customHeight="1">
      <c r="B33" s="54" t="s">
        <v>30</v>
      </c>
      <c r="C33" s="56">
        <f>IF(ISERROR($N$26/$N$27),0,$N$26/$N$27)</f>
        <v>1</v>
      </c>
      <c r="D33" s="57">
        <f t="shared" si="0"/>
        <v>1</v>
      </c>
      <c r="E33" s="57">
        <v>0</v>
      </c>
      <c r="H33" s="350"/>
      <c r="I33" s="350"/>
      <c r="J33" s="350"/>
      <c r="K33" s="350"/>
      <c r="L33" s="60"/>
      <c r="M33" s="58"/>
      <c r="N33" s="350"/>
      <c r="O33" s="350"/>
      <c r="P33" s="350"/>
      <c r="Q33" s="350"/>
      <c r="R33" s="350"/>
      <c r="S33" s="354"/>
      <c r="T33" s="354"/>
      <c r="U33" s="354"/>
      <c r="V33" s="354"/>
      <c r="W33" s="354"/>
      <c r="X33" s="355"/>
    </row>
    <row r="34" spans="2:27" ht="17.649999999999999" customHeight="1">
      <c r="B34" s="54" t="s">
        <v>33</v>
      </c>
      <c r="C34" s="56">
        <f>IF(ISERROR(#REF!/#REF!),0,#REF!/#REF!)</f>
        <v>0</v>
      </c>
      <c r="D34" s="57">
        <f t="shared" si="0"/>
        <v>1</v>
      </c>
      <c r="E34" s="57">
        <v>0</v>
      </c>
      <c r="H34" s="350"/>
      <c r="I34" s="350"/>
      <c r="J34" s="350"/>
      <c r="K34" s="350"/>
      <c r="L34" s="60"/>
      <c r="M34" s="58"/>
      <c r="N34" s="350"/>
      <c r="O34" s="350"/>
      <c r="P34" s="350"/>
      <c r="Q34" s="350"/>
      <c r="R34" s="350"/>
      <c r="S34" s="354"/>
      <c r="T34" s="354"/>
      <c r="U34" s="354"/>
      <c r="V34" s="354"/>
      <c r="W34" s="354"/>
      <c r="X34" s="355"/>
    </row>
    <row r="35" spans="2:27" ht="17.649999999999999" customHeight="1">
      <c r="B35" s="70"/>
      <c r="C35" s="66"/>
      <c r="D35" s="71"/>
      <c r="E35" s="71"/>
      <c r="H35" s="350"/>
      <c r="I35" s="350"/>
      <c r="J35" s="350"/>
      <c r="K35" s="350"/>
      <c r="L35" s="60"/>
      <c r="M35" s="58"/>
      <c r="N35" s="350"/>
      <c r="O35" s="350"/>
      <c r="P35" s="350"/>
      <c r="Q35" s="350"/>
      <c r="R35" s="350"/>
      <c r="S35" s="354"/>
      <c r="T35" s="354"/>
      <c r="U35" s="354"/>
      <c r="V35" s="354"/>
      <c r="W35" s="354"/>
      <c r="X35" s="355"/>
    </row>
    <row r="36" spans="2:27" ht="17.649999999999999" customHeight="1">
      <c r="B36" s="70"/>
      <c r="C36" s="66"/>
      <c r="D36" s="71"/>
      <c r="E36" s="71"/>
      <c r="H36" s="350"/>
      <c r="I36" s="350"/>
      <c r="J36" s="350"/>
      <c r="K36" s="350"/>
      <c r="L36" s="60"/>
      <c r="M36" s="58"/>
      <c r="N36" s="350"/>
      <c r="O36" s="350"/>
      <c r="P36" s="350"/>
      <c r="Q36" s="350"/>
      <c r="R36" s="350"/>
      <c r="S36" s="354"/>
      <c r="T36" s="354"/>
      <c r="U36" s="354"/>
      <c r="V36" s="354"/>
      <c r="W36" s="354"/>
      <c r="X36" s="355"/>
    </row>
    <row r="37" spans="2:27" ht="17.649999999999999" customHeight="1">
      <c r="B37" s="70"/>
      <c r="C37" s="66"/>
      <c r="D37" s="71"/>
      <c r="E37" s="71"/>
      <c r="H37" s="350"/>
      <c r="I37" s="350"/>
      <c r="J37" s="350"/>
      <c r="K37" s="350"/>
      <c r="L37" s="60"/>
      <c r="M37" s="58"/>
      <c r="N37" s="350"/>
      <c r="O37" s="350"/>
      <c r="P37" s="350"/>
      <c r="Q37" s="350"/>
      <c r="R37" s="350"/>
      <c r="S37" s="354"/>
      <c r="T37" s="354"/>
      <c r="U37" s="354"/>
      <c r="V37" s="354"/>
      <c r="W37" s="354"/>
      <c r="X37" s="355"/>
    </row>
    <row r="38" spans="2:27" ht="17.649999999999999" customHeight="1">
      <c r="B38" s="70"/>
      <c r="C38" s="66"/>
      <c r="D38" s="71"/>
      <c r="E38" s="71"/>
      <c r="H38" s="350"/>
      <c r="I38" s="350"/>
      <c r="J38" s="350"/>
      <c r="K38" s="350"/>
      <c r="L38" s="60"/>
      <c r="M38" s="58"/>
      <c r="N38" s="350"/>
      <c r="O38" s="350"/>
      <c r="P38" s="350"/>
      <c r="Q38" s="350"/>
      <c r="R38" s="350"/>
      <c r="S38" s="354"/>
      <c r="T38" s="354"/>
      <c r="U38" s="354"/>
      <c r="V38" s="354"/>
      <c r="W38" s="354"/>
      <c r="X38" s="355"/>
    </row>
    <row r="39" spans="2:27" ht="17.649999999999999" customHeight="1">
      <c r="B39" s="70"/>
      <c r="C39" s="66"/>
      <c r="D39" s="71"/>
      <c r="E39" s="71"/>
      <c r="H39" s="350"/>
      <c r="I39" s="350"/>
      <c r="J39" s="350"/>
      <c r="K39" s="350"/>
      <c r="L39" s="60"/>
      <c r="M39" s="58"/>
      <c r="N39" s="350"/>
      <c r="O39" s="350"/>
      <c r="P39" s="350"/>
      <c r="Q39" s="350"/>
      <c r="R39" s="350"/>
      <c r="S39" s="354"/>
      <c r="T39" s="354"/>
      <c r="U39" s="354"/>
      <c r="V39" s="354"/>
      <c r="W39" s="354"/>
      <c r="X39" s="355"/>
    </row>
    <row r="40" spans="2:27" ht="17.649999999999999" customHeight="1">
      <c r="B40" s="70"/>
      <c r="C40" s="66"/>
      <c r="D40" s="71"/>
      <c r="E40" s="71"/>
      <c r="H40" s="350"/>
      <c r="I40" s="350"/>
      <c r="J40" s="350"/>
      <c r="K40" s="350"/>
      <c r="L40" s="60"/>
      <c r="M40" s="58"/>
      <c r="N40" s="350"/>
      <c r="O40" s="350"/>
      <c r="P40" s="350"/>
      <c r="Q40" s="350"/>
      <c r="R40" s="350"/>
      <c r="S40" s="354"/>
      <c r="T40" s="354"/>
      <c r="U40" s="354"/>
      <c r="V40" s="354"/>
      <c r="W40" s="354"/>
      <c r="X40" s="355"/>
    </row>
    <row r="41" spans="2:27" ht="17.649999999999999" customHeight="1">
      <c r="B41" s="70"/>
      <c r="C41" s="66"/>
      <c r="D41" s="71"/>
      <c r="E41" s="71"/>
      <c r="H41" s="350"/>
      <c r="I41" s="350"/>
      <c r="J41" s="350"/>
      <c r="K41" s="350"/>
      <c r="L41" s="60"/>
      <c r="M41" s="58"/>
      <c r="N41" s="350"/>
      <c r="O41" s="350"/>
      <c r="P41" s="350"/>
      <c r="Q41" s="350"/>
      <c r="R41" s="350"/>
      <c r="S41" s="354"/>
      <c r="T41" s="354"/>
      <c r="U41" s="354"/>
      <c r="V41" s="354"/>
      <c r="W41" s="354"/>
      <c r="X41" s="355"/>
    </row>
    <row r="42" spans="2:27" ht="17.25" customHeight="1">
      <c r="B42" s="70"/>
      <c r="C42" s="66"/>
      <c r="D42" s="71"/>
      <c r="E42" s="71"/>
      <c r="H42" s="350"/>
      <c r="I42" s="350"/>
      <c r="J42" s="350"/>
      <c r="K42" s="350"/>
      <c r="L42" s="60"/>
      <c r="M42" s="58"/>
      <c r="N42" s="350"/>
      <c r="O42" s="350"/>
      <c r="P42" s="350"/>
      <c r="Q42" s="350"/>
      <c r="R42" s="350"/>
      <c r="S42" s="352"/>
      <c r="T42" s="352"/>
      <c r="U42" s="352"/>
      <c r="V42" s="352"/>
      <c r="W42" s="352"/>
      <c r="X42" s="353"/>
    </row>
    <row r="43" spans="2:27" ht="17.25" customHeight="1">
      <c r="B43" s="72"/>
      <c r="C43" s="73"/>
      <c r="D43" s="74"/>
      <c r="E43" s="74"/>
      <c r="F43" s="61"/>
      <c r="G43" s="61"/>
      <c r="H43" s="61"/>
      <c r="I43" s="61"/>
      <c r="J43" s="61"/>
      <c r="K43" s="61"/>
      <c r="L43" s="62"/>
      <c r="M43" s="126"/>
      <c r="N43" s="61"/>
      <c r="O43" s="61"/>
      <c r="P43" s="61"/>
      <c r="Q43" s="61"/>
      <c r="R43" s="61"/>
      <c r="S43" s="61"/>
      <c r="T43" s="61"/>
      <c r="U43" s="61"/>
      <c r="V43" s="61"/>
      <c r="W43" s="61"/>
      <c r="X43" s="63"/>
    </row>
    <row r="44" spans="2:27" ht="15.75" customHeight="1">
      <c r="B44" s="339" t="s">
        <v>318</v>
      </c>
      <c r="C44" s="339"/>
      <c r="D44" s="339"/>
      <c r="E44" s="339"/>
      <c r="F44" s="339"/>
      <c r="G44" s="339"/>
      <c r="H44" s="339"/>
      <c r="I44" s="339"/>
      <c r="J44" s="339"/>
      <c r="K44" s="339"/>
      <c r="L44" s="339"/>
      <c r="M44" s="339"/>
      <c r="N44" s="339"/>
      <c r="O44" s="339"/>
      <c r="P44" s="339"/>
      <c r="Q44" s="339"/>
      <c r="R44" s="339"/>
      <c r="S44" s="339"/>
      <c r="T44" s="339"/>
      <c r="U44" s="339"/>
      <c r="V44" s="339"/>
      <c r="W44" s="339"/>
      <c r="X44" s="339"/>
      <c r="Z44" s="64"/>
    </row>
    <row r="45" spans="2:27" ht="182.25" customHeight="1">
      <c r="B45" s="340" t="s">
        <v>730</v>
      </c>
      <c r="C45" s="341"/>
      <c r="D45" s="341"/>
      <c r="E45" s="341"/>
      <c r="F45" s="341"/>
      <c r="G45" s="341"/>
      <c r="H45" s="341"/>
      <c r="I45" s="341"/>
      <c r="J45" s="341"/>
      <c r="K45" s="341"/>
      <c r="L45" s="341"/>
      <c r="M45" s="341"/>
      <c r="N45" s="341"/>
      <c r="O45" s="341"/>
      <c r="P45" s="341"/>
      <c r="Q45" s="341"/>
      <c r="R45" s="341"/>
      <c r="S45" s="341"/>
      <c r="T45" s="341"/>
      <c r="U45" s="341"/>
      <c r="V45" s="341"/>
      <c r="W45" s="341"/>
      <c r="X45" s="342"/>
      <c r="Y45" s="58"/>
      <c r="Z45" s="58"/>
      <c r="AA45" s="58"/>
    </row>
    <row r="46" spans="2:27" ht="18" customHeight="1">
      <c r="B46" s="343" t="s">
        <v>319</v>
      </c>
      <c r="C46" s="343"/>
      <c r="D46" s="343"/>
      <c r="E46" s="343"/>
      <c r="F46" s="343"/>
      <c r="G46" s="343"/>
      <c r="H46" s="343"/>
      <c r="I46" s="343"/>
      <c r="J46" s="343"/>
      <c r="K46" s="343"/>
      <c r="L46" s="343"/>
      <c r="M46" s="343"/>
      <c r="N46" s="343"/>
      <c r="O46" s="343"/>
      <c r="P46" s="343"/>
      <c r="Q46" s="343"/>
      <c r="R46" s="343"/>
      <c r="S46" s="343"/>
      <c r="T46" s="343"/>
      <c r="U46" s="343"/>
      <c r="V46" s="343"/>
      <c r="W46" s="343"/>
      <c r="X46" s="343"/>
      <c r="Y46" s="65"/>
      <c r="Z46" s="66"/>
      <c r="AA46" s="60"/>
    </row>
    <row r="47" spans="2:27" ht="60" customHeight="1">
      <c r="B47" s="344" t="s">
        <v>731</v>
      </c>
      <c r="C47" s="345"/>
      <c r="D47" s="345"/>
      <c r="E47" s="345"/>
      <c r="F47" s="345"/>
      <c r="G47" s="345"/>
      <c r="H47" s="345"/>
      <c r="I47" s="345"/>
      <c r="J47" s="345"/>
      <c r="K47" s="345"/>
      <c r="L47" s="345"/>
      <c r="M47" s="345"/>
      <c r="N47" s="345"/>
      <c r="O47" s="345"/>
      <c r="P47" s="345"/>
      <c r="Q47" s="345"/>
      <c r="R47" s="345"/>
      <c r="S47" s="345"/>
      <c r="T47" s="345"/>
      <c r="U47" s="345"/>
      <c r="V47" s="345"/>
      <c r="W47" s="345"/>
      <c r="X47" s="346"/>
      <c r="Y47" s="65"/>
      <c r="Z47" s="66"/>
      <c r="AA47" s="60"/>
    </row>
    <row r="48" spans="2:27" ht="16.149999999999999" customHeight="1">
      <c r="B48" s="343" t="s">
        <v>320</v>
      </c>
      <c r="C48" s="343"/>
      <c r="D48" s="343"/>
      <c r="E48" s="343"/>
      <c r="F48" s="343"/>
      <c r="G48" s="343"/>
      <c r="H48" s="343"/>
      <c r="I48" s="343"/>
      <c r="J48" s="343"/>
      <c r="K48" s="343"/>
      <c r="L48" s="343"/>
      <c r="M48" s="343"/>
      <c r="N48" s="343"/>
      <c r="O48" s="343"/>
      <c r="P48" s="343"/>
      <c r="Q48" s="343"/>
      <c r="R48" s="343"/>
      <c r="S48" s="343"/>
      <c r="T48" s="343"/>
      <c r="U48" s="343"/>
      <c r="V48" s="343"/>
      <c r="W48" s="343"/>
      <c r="X48" s="343"/>
      <c r="Y48" s="65"/>
      <c r="Z48" s="66"/>
      <c r="AA48" s="60"/>
    </row>
    <row r="49" spans="2:27" ht="15.6" customHeight="1">
      <c r="B49" s="67" t="s">
        <v>1</v>
      </c>
      <c r="C49" s="347" t="s">
        <v>321</v>
      </c>
      <c r="D49" s="348"/>
      <c r="E49" s="349" t="s">
        <v>322</v>
      </c>
      <c r="F49" s="347"/>
      <c r="G49" s="347"/>
      <c r="H49" s="347"/>
      <c r="I49" s="347"/>
      <c r="J49" s="347"/>
      <c r="K49" s="348"/>
      <c r="L49" s="349" t="s">
        <v>323</v>
      </c>
      <c r="M49" s="347"/>
      <c r="N49" s="347"/>
      <c r="O49" s="347"/>
      <c r="P49" s="347"/>
      <c r="Q49" s="347"/>
      <c r="R49" s="347"/>
      <c r="S49" s="348"/>
      <c r="T49" s="349" t="s">
        <v>324</v>
      </c>
      <c r="U49" s="347"/>
      <c r="V49" s="347"/>
      <c r="W49" s="347"/>
      <c r="X49" s="348"/>
      <c r="Y49" s="65"/>
      <c r="Z49" s="66"/>
      <c r="AA49" s="60"/>
    </row>
    <row r="50" spans="2:27" ht="15" customHeight="1">
      <c r="B50" s="119">
        <v>1</v>
      </c>
      <c r="C50" s="338">
        <v>44302</v>
      </c>
      <c r="D50" s="337"/>
      <c r="E50" s="337" t="s">
        <v>325</v>
      </c>
      <c r="F50" s="337"/>
      <c r="G50" s="337"/>
      <c r="H50" s="337"/>
      <c r="I50" s="337"/>
      <c r="J50" s="337"/>
      <c r="K50" s="337"/>
      <c r="L50" s="337" t="s">
        <v>326</v>
      </c>
      <c r="M50" s="337"/>
      <c r="N50" s="337"/>
      <c r="O50" s="337"/>
      <c r="P50" s="337"/>
      <c r="Q50" s="337"/>
      <c r="R50" s="337"/>
      <c r="S50" s="337"/>
      <c r="T50" s="338">
        <v>44302</v>
      </c>
      <c r="U50" s="337"/>
      <c r="V50" s="337"/>
      <c r="W50" s="337"/>
      <c r="X50" s="337"/>
      <c r="Y50" s="65"/>
      <c r="Z50" s="66"/>
      <c r="AA50" s="60"/>
    </row>
    <row r="51" spans="2:27" ht="30" customHeight="1">
      <c r="B51" s="119">
        <v>2</v>
      </c>
      <c r="C51" s="338">
        <v>44720</v>
      </c>
      <c r="D51" s="337"/>
      <c r="E51" s="337" t="s">
        <v>327</v>
      </c>
      <c r="F51" s="337"/>
      <c r="G51" s="337"/>
      <c r="H51" s="337"/>
      <c r="I51" s="337"/>
      <c r="J51" s="337"/>
      <c r="K51" s="337"/>
      <c r="L51" s="337" t="s">
        <v>328</v>
      </c>
      <c r="M51" s="337"/>
      <c r="N51" s="337"/>
      <c r="O51" s="337"/>
      <c r="P51" s="337"/>
      <c r="Q51" s="337"/>
      <c r="R51" s="337"/>
      <c r="S51" s="337"/>
      <c r="T51" s="338">
        <v>44785</v>
      </c>
      <c r="U51" s="337"/>
      <c r="V51" s="337"/>
      <c r="W51" s="337"/>
      <c r="X51" s="337"/>
      <c r="Y51" s="65"/>
      <c r="Z51" s="66"/>
      <c r="AA51" s="60"/>
    </row>
    <row r="52" spans="2:27" ht="15" customHeight="1">
      <c r="B52" s="119"/>
      <c r="C52" s="337"/>
      <c r="D52" s="337"/>
      <c r="E52" s="337"/>
      <c r="F52" s="337"/>
      <c r="G52" s="337"/>
      <c r="H52" s="337"/>
      <c r="I52" s="337"/>
      <c r="J52" s="337"/>
      <c r="K52" s="337"/>
      <c r="L52" s="337"/>
      <c r="M52" s="337"/>
      <c r="N52" s="337"/>
      <c r="O52" s="337"/>
      <c r="P52" s="337"/>
      <c r="Q52" s="337"/>
      <c r="R52" s="337"/>
      <c r="S52" s="337"/>
      <c r="T52" s="337"/>
      <c r="U52" s="337"/>
      <c r="V52" s="337"/>
      <c r="W52" s="337"/>
      <c r="X52" s="337"/>
      <c r="Y52" s="65"/>
      <c r="Z52" s="66"/>
      <c r="AA52" s="60"/>
    </row>
    <row r="53" spans="2:27" ht="15" customHeight="1">
      <c r="B53" s="119"/>
      <c r="C53" s="337"/>
      <c r="D53" s="337"/>
      <c r="E53" s="337"/>
      <c r="F53" s="337"/>
      <c r="G53" s="337"/>
      <c r="H53" s="337"/>
      <c r="I53" s="337"/>
      <c r="J53" s="337"/>
      <c r="K53" s="337"/>
      <c r="L53" s="337"/>
      <c r="M53" s="337"/>
      <c r="N53" s="337"/>
      <c r="O53" s="337"/>
      <c r="P53" s="337"/>
      <c r="Q53" s="337"/>
      <c r="R53" s="337"/>
      <c r="S53" s="337"/>
      <c r="T53" s="337"/>
      <c r="U53" s="337"/>
      <c r="V53" s="337"/>
      <c r="W53" s="337"/>
      <c r="X53" s="337"/>
      <c r="Y53" s="65"/>
      <c r="Z53" s="66"/>
      <c r="AA53" s="60"/>
    </row>
    <row r="54" spans="2:27" ht="15" customHeight="1">
      <c r="B54" s="119"/>
      <c r="C54" s="337"/>
      <c r="D54" s="337"/>
      <c r="E54" s="337"/>
      <c r="F54" s="337"/>
      <c r="G54" s="337"/>
      <c r="H54" s="337"/>
      <c r="I54" s="337"/>
      <c r="J54" s="337"/>
      <c r="K54" s="337"/>
      <c r="L54" s="337"/>
      <c r="M54" s="337"/>
      <c r="N54" s="337"/>
      <c r="O54" s="337"/>
      <c r="P54" s="337"/>
      <c r="Q54" s="337"/>
      <c r="R54" s="337"/>
      <c r="S54" s="337"/>
      <c r="T54" s="337"/>
      <c r="U54" s="337"/>
      <c r="V54" s="337"/>
      <c r="W54" s="337"/>
      <c r="X54" s="337"/>
      <c r="Y54" s="65"/>
      <c r="Z54" s="66"/>
      <c r="AA54" s="60"/>
    </row>
    <row r="55" spans="2:27" ht="15.6" customHeight="1">
      <c r="B55" s="329" t="s">
        <v>329</v>
      </c>
      <c r="C55" s="330"/>
      <c r="D55" s="330"/>
      <c r="E55" s="330"/>
      <c r="F55" s="330"/>
      <c r="G55" s="330"/>
      <c r="H55" s="330"/>
      <c r="I55" s="330"/>
      <c r="J55" s="330"/>
      <c r="K55" s="330"/>
      <c r="L55" s="330"/>
      <c r="M55" s="330"/>
      <c r="N55" s="330"/>
      <c r="O55" s="330"/>
      <c r="P55" s="330"/>
      <c r="Q55" s="330"/>
      <c r="R55" s="330"/>
      <c r="S55" s="330"/>
      <c r="T55" s="330"/>
      <c r="U55" s="330"/>
      <c r="V55" s="330"/>
      <c r="W55" s="330"/>
      <c r="X55" s="331"/>
      <c r="Y55" s="65"/>
      <c r="Z55" s="66"/>
      <c r="AA55" s="60"/>
    </row>
    <row r="56" spans="2:27" ht="26.65" customHeight="1">
      <c r="B56" s="68" t="s">
        <v>330</v>
      </c>
      <c r="C56" s="332" t="s">
        <v>770</v>
      </c>
      <c r="D56" s="333"/>
      <c r="E56" s="333"/>
      <c r="F56" s="333"/>
      <c r="G56" s="333"/>
      <c r="H56" s="333"/>
      <c r="I56" s="333"/>
      <c r="J56" s="333"/>
      <c r="K56" s="333"/>
      <c r="L56" s="333"/>
      <c r="M56" s="334"/>
      <c r="N56" s="335" t="s">
        <v>331</v>
      </c>
      <c r="O56" s="336"/>
      <c r="P56" s="332" t="s">
        <v>771</v>
      </c>
      <c r="Q56" s="333"/>
      <c r="R56" s="333"/>
      <c r="S56" s="333"/>
      <c r="T56" s="333"/>
      <c r="U56" s="333"/>
      <c r="V56" s="333"/>
      <c r="W56" s="333"/>
      <c r="X56" s="334"/>
    </row>
    <row r="57" spans="2:27" ht="24.6" customHeight="1">
      <c r="B57" s="68" t="s">
        <v>332</v>
      </c>
      <c r="C57" s="332" t="s">
        <v>775</v>
      </c>
      <c r="D57" s="333"/>
      <c r="E57" s="333"/>
      <c r="F57" s="333"/>
      <c r="G57" s="333"/>
      <c r="H57" s="333"/>
      <c r="I57" s="333"/>
      <c r="J57" s="333"/>
      <c r="K57" s="333"/>
      <c r="L57" s="333"/>
      <c r="M57" s="334"/>
      <c r="N57" s="335" t="s">
        <v>331</v>
      </c>
      <c r="O57" s="336"/>
      <c r="P57" s="332" t="s">
        <v>776</v>
      </c>
      <c r="Q57" s="333"/>
      <c r="R57" s="333"/>
      <c r="S57" s="333"/>
      <c r="T57" s="333"/>
      <c r="U57" s="333"/>
      <c r="V57" s="333"/>
      <c r="W57" s="333"/>
      <c r="X57" s="334"/>
    </row>
    <row r="58" spans="2:27" ht="27.6" customHeight="1">
      <c r="B58" s="68" t="s">
        <v>333</v>
      </c>
      <c r="C58" s="332" t="s">
        <v>334</v>
      </c>
      <c r="D58" s="333"/>
      <c r="E58" s="333"/>
      <c r="F58" s="333"/>
      <c r="G58" s="333"/>
      <c r="H58" s="333"/>
      <c r="I58" s="333"/>
      <c r="J58" s="333"/>
      <c r="K58" s="333"/>
      <c r="L58" s="333"/>
      <c r="M58" s="334"/>
      <c r="N58" s="335" t="s">
        <v>331</v>
      </c>
      <c r="O58" s="336"/>
      <c r="P58" s="332" t="s">
        <v>769</v>
      </c>
      <c r="Q58" s="333"/>
      <c r="R58" s="333"/>
      <c r="S58" s="333"/>
      <c r="T58" s="333"/>
      <c r="U58" s="333"/>
      <c r="V58" s="333"/>
      <c r="W58" s="333"/>
      <c r="X58" s="334"/>
    </row>
    <row r="59" spans="2:27" ht="13.5" customHeight="1">
      <c r="B59" s="329" t="s">
        <v>335</v>
      </c>
      <c r="C59" s="330"/>
      <c r="D59" s="330"/>
      <c r="E59" s="330"/>
      <c r="F59" s="330"/>
      <c r="G59" s="330"/>
      <c r="H59" s="330"/>
      <c r="I59" s="330"/>
      <c r="J59" s="330"/>
      <c r="K59" s="330"/>
      <c r="L59" s="330"/>
      <c r="M59" s="330"/>
      <c r="N59" s="330"/>
      <c r="O59" s="330"/>
      <c r="P59" s="330"/>
      <c r="Q59" s="330"/>
      <c r="R59" s="330"/>
      <c r="S59" s="330"/>
      <c r="T59" s="330"/>
      <c r="U59" s="330"/>
      <c r="V59" s="330"/>
      <c r="W59" s="330"/>
      <c r="X59" s="331"/>
    </row>
    <row r="60" spans="2:27" ht="20.45" customHeight="1">
      <c r="B60" s="87" t="s">
        <v>336</v>
      </c>
      <c r="C60" s="332"/>
      <c r="D60" s="333"/>
      <c r="E60" s="333"/>
      <c r="F60" s="333"/>
      <c r="G60" s="333"/>
      <c r="H60" s="333"/>
      <c r="I60" s="333"/>
      <c r="J60" s="333"/>
      <c r="K60" s="333"/>
      <c r="L60" s="333"/>
      <c r="M60" s="334"/>
      <c r="N60" s="335" t="s">
        <v>331</v>
      </c>
      <c r="O60" s="336"/>
      <c r="P60" s="332"/>
      <c r="Q60" s="333"/>
      <c r="R60" s="333"/>
      <c r="S60" s="333"/>
      <c r="T60" s="333"/>
      <c r="U60" s="333"/>
      <c r="V60" s="333"/>
      <c r="W60" s="333"/>
      <c r="X60" s="334"/>
    </row>
    <row r="61" spans="2:27" ht="20.45" customHeight="1">
      <c r="B61" s="87" t="s">
        <v>336</v>
      </c>
      <c r="C61" s="332"/>
      <c r="D61" s="333"/>
      <c r="E61" s="333"/>
      <c r="F61" s="333"/>
      <c r="G61" s="333"/>
      <c r="H61" s="333"/>
      <c r="I61" s="333"/>
      <c r="J61" s="333"/>
      <c r="K61" s="333"/>
      <c r="L61" s="333"/>
      <c r="M61" s="334"/>
      <c r="N61" s="335" t="s">
        <v>331</v>
      </c>
      <c r="O61" s="336"/>
      <c r="P61" s="332"/>
      <c r="Q61" s="333"/>
      <c r="R61" s="333"/>
      <c r="S61" s="333"/>
      <c r="T61" s="333"/>
      <c r="U61" s="333"/>
      <c r="V61" s="333"/>
      <c r="W61" s="333"/>
      <c r="X61" s="334"/>
    </row>
  </sheetData>
  <sheetProtection selectLockedCells="1" selectUnlockedCells="1"/>
  <mergeCells count="183">
    <mergeCell ref="B59:X59"/>
    <mergeCell ref="C60:M60"/>
    <mergeCell ref="N60:O60"/>
    <mergeCell ref="P60:X60"/>
    <mergeCell ref="C61:M61"/>
    <mergeCell ref="N61:O61"/>
    <mergeCell ref="P61:X61"/>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4:X44"/>
    <mergeCell ref="B45:X45"/>
    <mergeCell ref="B46:X46"/>
    <mergeCell ref="B47:X47"/>
    <mergeCell ref="B48:X48"/>
    <mergeCell ref="C49:D49"/>
    <mergeCell ref="E49:K49"/>
    <mergeCell ref="L49:S49"/>
    <mergeCell ref="T49:X49"/>
    <mergeCell ref="H41:I41"/>
    <mergeCell ref="J41:K41"/>
    <mergeCell ref="N41:O41"/>
    <mergeCell ref="P41:R41"/>
    <mergeCell ref="H42:I42"/>
    <mergeCell ref="J42:K42"/>
    <mergeCell ref="N42:O42"/>
    <mergeCell ref="P42:R42"/>
    <mergeCell ref="H39:I39"/>
    <mergeCell ref="J39:K39"/>
    <mergeCell ref="N39:O39"/>
    <mergeCell ref="P39:R39"/>
    <mergeCell ref="H40:I40"/>
    <mergeCell ref="J40:K40"/>
    <mergeCell ref="N40:O40"/>
    <mergeCell ref="P40:R40"/>
    <mergeCell ref="H37:I37"/>
    <mergeCell ref="J37:K37"/>
    <mergeCell ref="N37:O37"/>
    <mergeCell ref="P37:R37"/>
    <mergeCell ref="H38:I38"/>
    <mergeCell ref="J38:K38"/>
    <mergeCell ref="N38:O38"/>
    <mergeCell ref="P38:R38"/>
    <mergeCell ref="H35:I35"/>
    <mergeCell ref="J35:K35"/>
    <mergeCell ref="N35:O35"/>
    <mergeCell ref="P35:R35"/>
    <mergeCell ref="H36:I36"/>
    <mergeCell ref="J36:K36"/>
    <mergeCell ref="N36:O36"/>
    <mergeCell ref="P36:R36"/>
    <mergeCell ref="P32:R32"/>
    <mergeCell ref="H33:I33"/>
    <mergeCell ref="J33:K33"/>
    <mergeCell ref="N33:O33"/>
    <mergeCell ref="P33:R33"/>
    <mergeCell ref="H34:I34"/>
    <mergeCell ref="J34:K34"/>
    <mergeCell ref="N34:O34"/>
    <mergeCell ref="P34:R34"/>
    <mergeCell ref="H30:I31"/>
    <mergeCell ref="J30:M30"/>
    <mergeCell ref="N30:O31"/>
    <mergeCell ref="P30:R31"/>
    <mergeCell ref="S30:X30"/>
    <mergeCell ref="J31:K31"/>
    <mergeCell ref="S31:X42"/>
    <mergeCell ref="H32:I32"/>
    <mergeCell ref="J32:K32"/>
    <mergeCell ref="N32:O32"/>
    <mergeCell ref="B27:C27"/>
    <mergeCell ref="D27:H27"/>
    <mergeCell ref="I27:M27"/>
    <mergeCell ref="N27:S27"/>
    <mergeCell ref="T27:X27"/>
    <mergeCell ref="B28:X28"/>
    <mergeCell ref="B25:C25"/>
    <mergeCell ref="D25:H25"/>
    <mergeCell ref="I25:M25"/>
    <mergeCell ref="N25:S25"/>
    <mergeCell ref="T25:X25"/>
    <mergeCell ref="B26:C26"/>
    <mergeCell ref="D26:H26"/>
    <mergeCell ref="I26:M26"/>
    <mergeCell ref="N26:S26"/>
    <mergeCell ref="T26:X26"/>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8" firstPageNumber="0" pageOrder="overThenDown"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1A15F-6B18-4EAF-A746-5E3222D9EA05}">
  <sheetPr>
    <pageSetUpPr fitToPage="1"/>
  </sheetPr>
  <dimension ref="B1:AC61"/>
  <sheetViews>
    <sheetView showGridLines="0" tabSelected="1" view="pageBreakPreview" zoomScale="90" zoomScaleNormal="100" zoomScaleSheetLayoutView="90" workbookViewId="0">
      <selection activeCell="F12" sqref="F12:M12"/>
    </sheetView>
  </sheetViews>
  <sheetFormatPr baseColWidth="10" defaultColWidth="5.140625" defaultRowHeight="13.5" customHeight="1"/>
  <cols>
    <col min="1" max="1" width="5.140625" style="127"/>
    <col min="2" max="2" width="12.28515625" style="127" bestFit="1" customWidth="1"/>
    <col min="3" max="3" width="11.7109375" style="127" customWidth="1"/>
    <col min="4" max="4" width="12.7109375" style="69" customWidth="1"/>
    <col min="5" max="5" width="9.140625" style="69" customWidth="1"/>
    <col min="6" max="12" width="7.42578125" style="127" customWidth="1"/>
    <col min="13" max="13" width="11.85546875" style="127" customWidth="1"/>
    <col min="14" max="23" width="7.42578125" style="127" customWidth="1"/>
    <col min="24" max="24" width="10.5703125" style="127" customWidth="1"/>
    <col min="25" max="25" width="41.140625" style="127" customWidth="1"/>
    <col min="26" max="26" width="11.7109375" style="127" customWidth="1"/>
    <col min="27" max="27" width="29.7109375" style="127" customWidth="1"/>
    <col min="28" max="28" width="16.28515625" style="51" customWidth="1"/>
    <col min="29" max="29" width="5.140625" style="51"/>
    <col min="30" max="16384" width="5.140625" style="127"/>
  </cols>
  <sheetData>
    <row r="1" spans="2:27" ht="15.6" customHeight="1">
      <c r="B1" s="375"/>
      <c r="C1" s="375"/>
      <c r="D1" s="414" t="s">
        <v>777</v>
      </c>
      <c r="E1" s="414"/>
      <c r="F1" s="414"/>
      <c r="G1" s="414"/>
      <c r="H1" s="414"/>
      <c r="I1" s="414"/>
      <c r="J1" s="414"/>
      <c r="K1" s="414"/>
      <c r="L1" s="414"/>
      <c r="M1" s="414"/>
      <c r="N1" s="414"/>
      <c r="O1" s="414"/>
      <c r="P1" s="414"/>
      <c r="Q1" s="414"/>
      <c r="R1" s="414"/>
      <c r="S1" s="415" t="s">
        <v>0</v>
      </c>
      <c r="T1" s="415"/>
      <c r="U1" s="415"/>
      <c r="V1" s="415" t="s">
        <v>778</v>
      </c>
      <c r="W1" s="415"/>
      <c r="X1" s="415"/>
    </row>
    <row r="2" spans="2:27" ht="12.75">
      <c r="B2" s="375"/>
      <c r="C2" s="375"/>
      <c r="D2" s="414"/>
      <c r="E2" s="414"/>
      <c r="F2" s="414"/>
      <c r="G2" s="414"/>
      <c r="H2" s="414"/>
      <c r="I2" s="414"/>
      <c r="J2" s="414"/>
      <c r="K2" s="414"/>
      <c r="L2" s="414"/>
      <c r="M2" s="414"/>
      <c r="N2" s="414"/>
      <c r="O2" s="414"/>
      <c r="P2" s="414"/>
      <c r="Q2" s="414"/>
      <c r="R2" s="414"/>
      <c r="S2" s="415" t="s">
        <v>1</v>
      </c>
      <c r="T2" s="415"/>
      <c r="U2" s="415"/>
      <c r="V2" s="416" t="s">
        <v>779</v>
      </c>
      <c r="W2" s="416"/>
      <c r="X2" s="416"/>
    </row>
    <row r="3" spans="2:27" ht="12.75">
      <c r="B3" s="375"/>
      <c r="C3" s="375"/>
      <c r="D3" s="414" t="s">
        <v>251</v>
      </c>
      <c r="E3" s="414"/>
      <c r="F3" s="414"/>
      <c r="G3" s="414"/>
      <c r="H3" s="414"/>
      <c r="I3" s="414"/>
      <c r="J3" s="414"/>
      <c r="K3" s="414"/>
      <c r="L3" s="414"/>
      <c r="M3" s="414"/>
      <c r="N3" s="414"/>
      <c r="O3" s="414"/>
      <c r="P3" s="414"/>
      <c r="Q3" s="414"/>
      <c r="R3" s="414"/>
      <c r="S3" s="415" t="s">
        <v>3</v>
      </c>
      <c r="T3" s="415"/>
      <c r="U3" s="415"/>
      <c r="V3" s="415" t="s">
        <v>4</v>
      </c>
      <c r="W3" s="415"/>
      <c r="X3" s="415"/>
    </row>
    <row r="4" spans="2:27" ht="15.6" customHeight="1">
      <c r="B4" s="375"/>
      <c r="C4" s="375"/>
      <c r="D4" s="414"/>
      <c r="E4" s="414"/>
      <c r="F4" s="414"/>
      <c r="G4" s="414"/>
      <c r="H4" s="414"/>
      <c r="I4" s="414"/>
      <c r="J4" s="414"/>
      <c r="K4" s="414"/>
      <c r="L4" s="414"/>
      <c r="M4" s="414"/>
      <c r="N4" s="414"/>
      <c r="O4" s="414"/>
      <c r="P4" s="414"/>
      <c r="Q4" s="414"/>
      <c r="R4" s="414"/>
      <c r="S4" s="415" t="s">
        <v>252</v>
      </c>
      <c r="T4" s="415"/>
      <c r="U4" s="415"/>
      <c r="V4" s="417">
        <v>44838</v>
      </c>
      <c r="W4" s="414"/>
      <c r="X4" s="414"/>
    </row>
    <row r="5" spans="2:27" ht="9" customHeight="1">
      <c r="B5" s="372"/>
      <c r="C5" s="373"/>
      <c r="D5" s="373"/>
      <c r="E5" s="373"/>
      <c r="F5" s="373"/>
      <c r="G5" s="373"/>
      <c r="H5" s="373"/>
      <c r="I5" s="373"/>
      <c r="J5" s="373"/>
      <c r="K5" s="373"/>
      <c r="L5" s="373"/>
      <c r="M5" s="373"/>
      <c r="N5" s="373"/>
      <c r="O5" s="373"/>
      <c r="P5" s="373"/>
      <c r="Q5" s="373"/>
      <c r="R5" s="373"/>
      <c r="S5" s="373"/>
      <c r="T5" s="373"/>
      <c r="U5" s="373"/>
      <c r="V5" s="373"/>
      <c r="W5" s="373"/>
      <c r="X5" s="374"/>
    </row>
    <row r="6" spans="2:27" ht="18.600000000000001" customHeight="1">
      <c r="B6" s="376" t="s">
        <v>253</v>
      </c>
      <c r="C6" s="377"/>
      <c r="D6" s="377"/>
      <c r="E6" s="377"/>
      <c r="F6" s="377"/>
      <c r="G6" s="377"/>
      <c r="H6" s="377"/>
      <c r="I6" s="377"/>
      <c r="J6" s="377"/>
      <c r="K6" s="377"/>
      <c r="L6" s="377"/>
      <c r="M6" s="377"/>
      <c r="N6" s="377"/>
      <c r="O6" s="377"/>
      <c r="P6" s="377"/>
      <c r="Q6" s="377"/>
      <c r="R6" s="377"/>
      <c r="S6" s="377"/>
      <c r="T6" s="377"/>
      <c r="U6" s="377"/>
      <c r="V6" s="377"/>
      <c r="W6" s="377"/>
      <c r="X6" s="378"/>
    </row>
    <row r="7" spans="2:27" ht="16.899999999999999" customHeight="1">
      <c r="B7" s="372" t="s">
        <v>254</v>
      </c>
      <c r="C7" s="373"/>
      <c r="D7" s="373"/>
      <c r="E7" s="373"/>
      <c r="F7" s="373"/>
      <c r="G7" s="373"/>
      <c r="H7" s="374"/>
      <c r="I7" s="372" t="s">
        <v>255</v>
      </c>
      <c r="J7" s="373"/>
      <c r="K7" s="373"/>
      <c r="L7" s="373"/>
      <c r="M7" s="373"/>
      <c r="N7" s="373"/>
      <c r="O7" s="373"/>
      <c r="P7" s="373"/>
      <c r="Q7" s="373"/>
      <c r="R7" s="373"/>
      <c r="S7" s="373"/>
      <c r="T7" s="374"/>
      <c r="U7" s="372" t="s">
        <v>256</v>
      </c>
      <c r="V7" s="373"/>
      <c r="W7" s="373"/>
      <c r="X7" s="374"/>
    </row>
    <row r="8" spans="2:27" ht="26.65" customHeight="1">
      <c r="B8" s="360" t="s">
        <v>257</v>
      </c>
      <c r="C8" s="361"/>
      <c r="D8" s="361"/>
      <c r="E8" s="361"/>
      <c r="F8" s="361"/>
      <c r="G8" s="361"/>
      <c r="H8" s="362"/>
      <c r="I8" s="360" t="s">
        <v>258</v>
      </c>
      <c r="J8" s="361"/>
      <c r="K8" s="361"/>
      <c r="L8" s="361"/>
      <c r="M8" s="361"/>
      <c r="N8" s="361"/>
      <c r="O8" s="361"/>
      <c r="P8" s="361"/>
      <c r="Q8" s="361"/>
      <c r="R8" s="361"/>
      <c r="S8" s="361"/>
      <c r="T8" s="362"/>
      <c r="U8" s="360" t="s">
        <v>259</v>
      </c>
      <c r="V8" s="361"/>
      <c r="W8" s="361"/>
      <c r="X8" s="362"/>
    </row>
    <row r="9" spans="2:27" ht="19.149999999999999" customHeight="1">
      <c r="B9" s="376" t="s">
        <v>260</v>
      </c>
      <c r="C9" s="377"/>
      <c r="D9" s="377"/>
      <c r="E9" s="377"/>
      <c r="F9" s="377"/>
      <c r="G9" s="377"/>
      <c r="H9" s="377"/>
      <c r="I9" s="377"/>
      <c r="J9" s="377"/>
      <c r="K9" s="377"/>
      <c r="L9" s="377"/>
      <c r="M9" s="377"/>
      <c r="N9" s="377"/>
      <c r="O9" s="377"/>
      <c r="P9" s="377"/>
      <c r="Q9" s="377"/>
      <c r="R9" s="377"/>
      <c r="S9" s="377"/>
      <c r="T9" s="377"/>
      <c r="U9" s="377"/>
      <c r="V9" s="377"/>
      <c r="W9" s="377"/>
      <c r="X9" s="378"/>
    </row>
    <row r="10" spans="2:27" ht="15" customHeight="1">
      <c r="B10" s="375" t="s">
        <v>261</v>
      </c>
      <c r="C10" s="375"/>
      <c r="D10" s="375"/>
      <c r="E10" s="375"/>
      <c r="F10" s="375"/>
      <c r="G10" s="372" t="s">
        <v>262</v>
      </c>
      <c r="H10" s="373"/>
      <c r="I10" s="373"/>
      <c r="J10" s="373"/>
      <c r="K10" s="373"/>
      <c r="L10" s="373"/>
      <c r="M10" s="373"/>
      <c r="N10" s="373"/>
      <c r="O10" s="374"/>
      <c r="P10" s="372" t="s">
        <v>263</v>
      </c>
      <c r="Q10" s="373"/>
      <c r="R10" s="373"/>
      <c r="S10" s="373"/>
      <c r="T10" s="373"/>
      <c r="U10" s="374"/>
      <c r="V10" s="372" t="s">
        <v>1</v>
      </c>
      <c r="W10" s="373"/>
      <c r="X10" s="374"/>
    </row>
    <row r="11" spans="2:27" ht="34.9" customHeight="1">
      <c r="B11" s="337" t="s">
        <v>337</v>
      </c>
      <c r="C11" s="337"/>
      <c r="D11" s="337"/>
      <c r="E11" s="337"/>
      <c r="F11" s="337"/>
      <c r="G11" s="332" t="s">
        <v>265</v>
      </c>
      <c r="H11" s="333"/>
      <c r="I11" s="333"/>
      <c r="J11" s="333"/>
      <c r="K11" s="333"/>
      <c r="L11" s="333"/>
      <c r="M11" s="333"/>
      <c r="N11" s="333"/>
      <c r="O11" s="334"/>
      <c r="P11" s="360" t="s">
        <v>338</v>
      </c>
      <c r="Q11" s="361"/>
      <c r="R11" s="361"/>
      <c r="S11" s="361"/>
      <c r="T11" s="361"/>
      <c r="U11" s="362"/>
      <c r="V11" s="401" t="s">
        <v>267</v>
      </c>
      <c r="W11" s="402"/>
      <c r="X11" s="403"/>
    </row>
    <row r="12" spans="2:27" ht="49.9" customHeight="1">
      <c r="B12" s="375" t="s">
        <v>268</v>
      </c>
      <c r="C12" s="375"/>
      <c r="D12" s="375"/>
      <c r="E12" s="375"/>
      <c r="F12" s="375" t="s">
        <v>269</v>
      </c>
      <c r="G12" s="375"/>
      <c r="H12" s="375"/>
      <c r="I12" s="375"/>
      <c r="J12" s="375"/>
      <c r="K12" s="375"/>
      <c r="L12" s="375"/>
      <c r="M12" s="375"/>
      <c r="N12" s="404" t="s">
        <v>270</v>
      </c>
      <c r="O12" s="404"/>
      <c r="P12" s="404"/>
      <c r="Q12" s="404"/>
      <c r="R12" s="404"/>
      <c r="S12" s="375" t="s">
        <v>271</v>
      </c>
      <c r="T12" s="375"/>
      <c r="U12" s="375"/>
      <c r="V12" s="375"/>
      <c r="W12" s="375"/>
      <c r="X12" s="375"/>
    </row>
    <row r="13" spans="2:27" ht="81.599999999999994" customHeight="1">
      <c r="B13" s="337" t="s">
        <v>272</v>
      </c>
      <c r="C13" s="337"/>
      <c r="D13" s="337"/>
      <c r="E13" s="337"/>
      <c r="F13" s="337" t="s">
        <v>273</v>
      </c>
      <c r="G13" s="337"/>
      <c r="H13" s="337"/>
      <c r="I13" s="337"/>
      <c r="J13" s="337"/>
      <c r="K13" s="337"/>
      <c r="L13" s="337"/>
      <c r="M13" s="337"/>
      <c r="N13" s="394" t="s">
        <v>274</v>
      </c>
      <c r="O13" s="394"/>
      <c r="P13" s="394"/>
      <c r="Q13" s="394"/>
      <c r="R13" s="394"/>
      <c r="S13" s="394" t="s">
        <v>274</v>
      </c>
      <c r="T13" s="394"/>
      <c r="U13" s="394"/>
      <c r="V13" s="394"/>
      <c r="W13" s="394"/>
      <c r="X13" s="394"/>
    </row>
    <row r="14" spans="2:27" ht="16.149999999999999" customHeight="1">
      <c r="B14" s="395" t="s">
        <v>275</v>
      </c>
      <c r="C14" s="396"/>
      <c r="D14" s="396"/>
      <c r="E14" s="396"/>
      <c r="F14" s="397"/>
      <c r="G14" s="383" t="s">
        <v>276</v>
      </c>
      <c r="H14" s="390"/>
      <c r="I14" s="390"/>
      <c r="J14" s="384"/>
      <c r="K14" s="395" t="s">
        <v>277</v>
      </c>
      <c r="L14" s="396"/>
      <c r="M14" s="396"/>
      <c r="N14" s="397"/>
      <c r="O14" s="372" t="s">
        <v>278</v>
      </c>
      <c r="P14" s="373"/>
      <c r="Q14" s="373"/>
      <c r="R14" s="373"/>
      <c r="S14" s="373"/>
      <c r="T14" s="373"/>
      <c r="U14" s="373"/>
      <c r="V14" s="373"/>
      <c r="W14" s="373"/>
      <c r="X14" s="374"/>
      <c r="Y14" s="52"/>
      <c r="Z14" s="52"/>
      <c r="AA14" s="52"/>
    </row>
    <row r="15" spans="2:27" ht="43.5" customHeight="1">
      <c r="B15" s="398"/>
      <c r="C15" s="399"/>
      <c r="D15" s="399"/>
      <c r="E15" s="399"/>
      <c r="F15" s="400"/>
      <c r="G15" s="385"/>
      <c r="H15" s="391"/>
      <c r="I15" s="391"/>
      <c r="J15" s="386"/>
      <c r="K15" s="398"/>
      <c r="L15" s="399"/>
      <c r="M15" s="399"/>
      <c r="N15" s="400"/>
      <c r="O15" s="372" t="s">
        <v>279</v>
      </c>
      <c r="P15" s="373"/>
      <c r="Q15" s="373"/>
      <c r="R15" s="374"/>
      <c r="S15" s="369" t="s">
        <v>280</v>
      </c>
      <c r="T15" s="370"/>
      <c r="U15" s="371"/>
      <c r="V15" s="369" t="s">
        <v>281</v>
      </c>
      <c r="W15" s="370"/>
      <c r="X15" s="371"/>
      <c r="Y15" s="52"/>
      <c r="Z15" s="52"/>
      <c r="AA15" s="52"/>
    </row>
    <row r="16" spans="2:27" ht="25.9" customHeight="1">
      <c r="B16" s="405" t="s">
        <v>339</v>
      </c>
      <c r="C16" s="406"/>
      <c r="D16" s="406"/>
      <c r="E16" s="406"/>
      <c r="F16" s="407"/>
      <c r="G16" s="392" t="s">
        <v>283</v>
      </c>
      <c r="H16" s="392"/>
      <c r="I16" s="392"/>
      <c r="J16" s="392"/>
      <c r="K16" s="392">
        <v>1</v>
      </c>
      <c r="L16" s="392"/>
      <c r="M16" s="392"/>
      <c r="N16" s="392"/>
      <c r="O16" s="75" t="s">
        <v>284</v>
      </c>
      <c r="P16" s="75" t="s">
        <v>285</v>
      </c>
      <c r="Q16" s="75" t="s">
        <v>286</v>
      </c>
      <c r="R16" s="75" t="s">
        <v>287</v>
      </c>
      <c r="S16" s="337" t="s">
        <v>288</v>
      </c>
      <c r="T16" s="337"/>
      <c r="U16" s="337"/>
      <c r="V16" s="393" t="s">
        <v>285</v>
      </c>
      <c r="W16" s="393"/>
      <c r="X16" s="393"/>
    </row>
    <row r="17" spans="2:27" ht="75.75" customHeight="1">
      <c r="B17" s="408"/>
      <c r="C17" s="409"/>
      <c r="D17" s="409"/>
      <c r="E17" s="409"/>
      <c r="F17" s="410"/>
      <c r="G17" s="392"/>
      <c r="H17" s="392"/>
      <c r="I17" s="392"/>
      <c r="J17" s="392"/>
      <c r="K17" s="392"/>
      <c r="L17" s="392"/>
      <c r="M17" s="392"/>
      <c r="N17" s="392"/>
      <c r="O17" s="122">
        <v>1</v>
      </c>
      <c r="P17" s="122">
        <v>1</v>
      </c>
      <c r="Q17" s="122">
        <v>1</v>
      </c>
      <c r="R17" s="122">
        <v>1</v>
      </c>
      <c r="S17" s="337"/>
      <c r="T17" s="337"/>
      <c r="U17" s="337"/>
      <c r="V17" s="393"/>
      <c r="W17" s="393"/>
      <c r="X17" s="393"/>
    </row>
    <row r="18" spans="2:27" ht="18" customHeight="1">
      <c r="B18" s="376" t="s">
        <v>289</v>
      </c>
      <c r="C18" s="377"/>
      <c r="D18" s="377"/>
      <c r="E18" s="377"/>
      <c r="F18" s="377"/>
      <c r="G18" s="377"/>
      <c r="H18" s="377"/>
      <c r="I18" s="377"/>
      <c r="J18" s="377"/>
      <c r="K18" s="377"/>
      <c r="L18" s="377"/>
      <c r="M18" s="377"/>
      <c r="N18" s="377"/>
      <c r="O18" s="377"/>
      <c r="P18" s="377"/>
      <c r="Q18" s="377"/>
      <c r="R18" s="377"/>
      <c r="S18" s="377"/>
      <c r="T18" s="377"/>
      <c r="U18" s="377"/>
      <c r="V18" s="377"/>
      <c r="W18" s="377"/>
      <c r="X18" s="378"/>
      <c r="Z18" s="127" t="s">
        <v>239</v>
      </c>
    </row>
    <row r="19" spans="2:27" ht="34.9" customHeight="1">
      <c r="B19" s="381" t="s">
        <v>290</v>
      </c>
      <c r="C19" s="383" t="s">
        <v>291</v>
      </c>
      <c r="D19" s="384"/>
      <c r="E19" s="383" t="s">
        <v>292</v>
      </c>
      <c r="F19" s="384"/>
      <c r="G19" s="387" t="s">
        <v>293</v>
      </c>
      <c r="H19" s="388"/>
      <c r="I19" s="388"/>
      <c r="J19" s="388"/>
      <c r="K19" s="388"/>
      <c r="L19" s="388"/>
      <c r="M19" s="388"/>
      <c r="N19" s="388"/>
      <c r="O19" s="388"/>
      <c r="P19" s="388"/>
      <c r="Q19" s="388"/>
      <c r="R19" s="389"/>
      <c r="S19" s="383" t="s">
        <v>294</v>
      </c>
      <c r="T19" s="390"/>
      <c r="U19" s="390"/>
      <c r="V19" s="390"/>
      <c r="W19" s="390"/>
      <c r="X19" s="384"/>
    </row>
    <row r="20" spans="2:27" ht="28.5" customHeight="1">
      <c r="B20" s="382"/>
      <c r="C20" s="385"/>
      <c r="D20" s="386"/>
      <c r="E20" s="385"/>
      <c r="F20" s="386"/>
      <c r="G20" s="372" t="s">
        <v>295</v>
      </c>
      <c r="H20" s="373"/>
      <c r="I20" s="374"/>
      <c r="J20" s="372" t="s">
        <v>296</v>
      </c>
      <c r="K20" s="373"/>
      <c r="L20" s="374"/>
      <c r="M20" s="369" t="s">
        <v>297</v>
      </c>
      <c r="N20" s="370"/>
      <c r="O20" s="371"/>
      <c r="P20" s="369" t="s">
        <v>298</v>
      </c>
      <c r="Q20" s="370"/>
      <c r="R20" s="371"/>
      <c r="S20" s="385"/>
      <c r="T20" s="391"/>
      <c r="U20" s="391"/>
      <c r="V20" s="391"/>
      <c r="W20" s="391"/>
      <c r="X20" s="386"/>
    </row>
    <row r="21" spans="2:27" ht="43.9" customHeight="1">
      <c r="B21" s="120" t="s">
        <v>299</v>
      </c>
      <c r="C21" s="332" t="s">
        <v>300</v>
      </c>
      <c r="D21" s="334"/>
      <c r="E21" s="379">
        <v>1</v>
      </c>
      <c r="F21" s="380"/>
      <c r="G21" s="379">
        <v>1</v>
      </c>
      <c r="H21" s="333"/>
      <c r="I21" s="334"/>
      <c r="J21" s="379" t="s">
        <v>301</v>
      </c>
      <c r="K21" s="333"/>
      <c r="L21" s="334"/>
      <c r="M21" s="379" t="s">
        <v>302</v>
      </c>
      <c r="N21" s="333"/>
      <c r="O21" s="334"/>
      <c r="P21" s="332" t="s">
        <v>303</v>
      </c>
      <c r="Q21" s="333"/>
      <c r="R21" s="334"/>
      <c r="S21" s="332" t="s">
        <v>304</v>
      </c>
      <c r="T21" s="333"/>
      <c r="U21" s="333"/>
      <c r="V21" s="333"/>
      <c r="W21" s="333"/>
      <c r="X21" s="334"/>
    </row>
    <row r="22" spans="2:27" ht="25.15" customHeight="1">
      <c r="B22" s="375" t="s">
        <v>305</v>
      </c>
      <c r="C22" s="375"/>
      <c r="D22" s="375"/>
      <c r="E22" s="375"/>
      <c r="F22" s="375"/>
      <c r="G22" s="375"/>
      <c r="H22" s="375"/>
      <c r="I22" s="375"/>
      <c r="J22" s="375"/>
      <c r="K22" s="375"/>
      <c r="L22" s="375"/>
      <c r="M22" s="375"/>
      <c r="N22" s="375" t="s">
        <v>306</v>
      </c>
      <c r="O22" s="375"/>
      <c r="P22" s="375"/>
      <c r="Q22" s="375"/>
      <c r="R22" s="375"/>
      <c r="S22" s="375"/>
      <c r="T22" s="375"/>
      <c r="U22" s="375"/>
      <c r="V22" s="375"/>
      <c r="W22" s="375"/>
      <c r="X22" s="375"/>
    </row>
    <row r="23" spans="2:27" ht="45.4" customHeight="1">
      <c r="B23" s="337" t="s">
        <v>307</v>
      </c>
      <c r="C23" s="337"/>
      <c r="D23" s="337"/>
      <c r="E23" s="337"/>
      <c r="F23" s="337"/>
      <c r="G23" s="337"/>
      <c r="H23" s="337"/>
      <c r="I23" s="337"/>
      <c r="J23" s="337"/>
      <c r="K23" s="337"/>
      <c r="L23" s="337"/>
      <c r="M23" s="337"/>
      <c r="N23" s="337" t="s">
        <v>340</v>
      </c>
      <c r="O23" s="337"/>
      <c r="P23" s="337"/>
      <c r="Q23" s="337"/>
      <c r="R23" s="337"/>
      <c r="S23" s="337"/>
      <c r="T23" s="337"/>
      <c r="U23" s="337"/>
      <c r="V23" s="337"/>
      <c r="W23" s="337"/>
      <c r="X23" s="337"/>
      <c r="AA23" s="53"/>
    </row>
    <row r="24" spans="2:27" ht="19.149999999999999" customHeight="1">
      <c r="B24" s="376" t="s">
        <v>309</v>
      </c>
      <c r="C24" s="377"/>
      <c r="D24" s="377"/>
      <c r="E24" s="377"/>
      <c r="F24" s="377"/>
      <c r="G24" s="377"/>
      <c r="H24" s="377"/>
      <c r="I24" s="377"/>
      <c r="J24" s="377"/>
      <c r="K24" s="377"/>
      <c r="L24" s="377"/>
      <c r="M24" s="377"/>
      <c r="N24" s="377"/>
      <c r="O24" s="377"/>
      <c r="P24" s="377"/>
      <c r="Q24" s="377"/>
      <c r="R24" s="377"/>
      <c r="S24" s="377"/>
      <c r="T24" s="377"/>
      <c r="U24" s="377"/>
      <c r="V24" s="377"/>
      <c r="W24" s="377"/>
      <c r="X24" s="378"/>
    </row>
    <row r="25" spans="2:27" ht="19.149999999999999" customHeight="1">
      <c r="B25" s="367" t="s">
        <v>310</v>
      </c>
      <c r="C25" s="368"/>
      <c r="D25" s="369" t="s">
        <v>24</v>
      </c>
      <c r="E25" s="370"/>
      <c r="F25" s="370"/>
      <c r="G25" s="370"/>
      <c r="H25" s="371"/>
      <c r="I25" s="372" t="s">
        <v>27</v>
      </c>
      <c r="J25" s="373"/>
      <c r="K25" s="373"/>
      <c r="L25" s="373"/>
      <c r="M25" s="374"/>
      <c r="N25" s="372" t="s">
        <v>30</v>
      </c>
      <c r="O25" s="373"/>
      <c r="P25" s="373"/>
      <c r="Q25" s="373"/>
      <c r="R25" s="373"/>
      <c r="S25" s="374"/>
      <c r="T25" s="369" t="s">
        <v>33</v>
      </c>
      <c r="U25" s="370"/>
      <c r="V25" s="370"/>
      <c r="W25" s="370"/>
      <c r="X25" s="371"/>
    </row>
    <row r="26" spans="2:27" ht="19.149999999999999" customHeight="1">
      <c r="B26" s="356" t="s">
        <v>311</v>
      </c>
      <c r="C26" s="356"/>
      <c r="D26" s="357">
        <v>4</v>
      </c>
      <c r="E26" s="358"/>
      <c r="F26" s="358"/>
      <c r="G26" s="358"/>
      <c r="H26" s="359"/>
      <c r="I26" s="360">
        <v>4</v>
      </c>
      <c r="J26" s="361"/>
      <c r="K26" s="361"/>
      <c r="L26" s="361"/>
      <c r="M26" s="362"/>
      <c r="N26" s="363">
        <v>4</v>
      </c>
      <c r="O26" s="364"/>
      <c r="P26" s="364"/>
      <c r="Q26" s="364"/>
      <c r="R26" s="364"/>
      <c r="S26" s="365"/>
      <c r="T26" s="360">
        <v>0</v>
      </c>
      <c r="U26" s="361"/>
      <c r="V26" s="361"/>
      <c r="W26" s="361"/>
      <c r="X26" s="362"/>
      <c r="Z26" s="55"/>
      <c r="AA26" s="55"/>
    </row>
    <row r="27" spans="2:27" ht="19.149999999999999" customHeight="1">
      <c r="B27" s="356" t="s">
        <v>312</v>
      </c>
      <c r="C27" s="356"/>
      <c r="D27" s="357">
        <v>4</v>
      </c>
      <c r="E27" s="358"/>
      <c r="F27" s="358"/>
      <c r="G27" s="358"/>
      <c r="H27" s="359"/>
      <c r="I27" s="360">
        <v>4</v>
      </c>
      <c r="J27" s="361"/>
      <c r="K27" s="361"/>
      <c r="L27" s="361"/>
      <c r="M27" s="362"/>
      <c r="N27" s="363">
        <v>4</v>
      </c>
      <c r="O27" s="364"/>
      <c r="P27" s="364"/>
      <c r="Q27" s="364"/>
      <c r="R27" s="364"/>
      <c r="S27" s="365"/>
      <c r="T27" s="360">
        <v>0</v>
      </c>
      <c r="U27" s="361"/>
      <c r="V27" s="361"/>
      <c r="W27" s="361"/>
      <c r="X27" s="362"/>
      <c r="Y27" s="53"/>
    </row>
    <row r="28" spans="2:27" ht="19.899999999999999" customHeight="1">
      <c r="B28" s="366" t="s">
        <v>313</v>
      </c>
      <c r="C28" s="366"/>
      <c r="D28" s="366"/>
      <c r="E28" s="366"/>
      <c r="F28" s="366"/>
      <c r="G28" s="366"/>
      <c r="H28" s="366"/>
      <c r="I28" s="366"/>
      <c r="J28" s="366"/>
      <c r="K28" s="366"/>
      <c r="L28" s="366"/>
      <c r="M28" s="366"/>
      <c r="N28" s="366"/>
      <c r="O28" s="366"/>
      <c r="P28" s="366"/>
      <c r="Q28" s="366"/>
      <c r="R28" s="366"/>
      <c r="S28" s="366"/>
      <c r="T28" s="366"/>
      <c r="U28" s="366"/>
      <c r="V28" s="366"/>
      <c r="W28" s="366"/>
      <c r="X28" s="366"/>
    </row>
    <row r="29" spans="2:27" ht="19.899999999999999" customHeight="1">
      <c r="B29" s="123"/>
      <c r="C29" s="124"/>
      <c r="D29" s="124"/>
      <c r="E29" s="124"/>
      <c r="F29" s="124"/>
      <c r="G29" s="124"/>
      <c r="H29" s="124"/>
      <c r="I29" s="124"/>
      <c r="J29" s="124"/>
      <c r="K29" s="124"/>
      <c r="L29" s="124"/>
      <c r="M29" s="124"/>
      <c r="N29" s="124"/>
      <c r="O29" s="124"/>
      <c r="P29" s="124"/>
      <c r="Q29" s="124"/>
      <c r="R29" s="124"/>
      <c r="S29" s="124"/>
      <c r="T29" s="124"/>
      <c r="U29" s="124"/>
      <c r="V29" s="124"/>
      <c r="W29" s="124"/>
      <c r="X29" s="125"/>
    </row>
    <row r="30" spans="2:27" ht="34.5" customHeight="1">
      <c r="B30" s="118" t="s">
        <v>314</v>
      </c>
      <c r="C30" s="121" t="s">
        <v>315</v>
      </c>
      <c r="D30" s="121" t="s">
        <v>316</v>
      </c>
      <c r="E30" s="77" t="s">
        <v>317</v>
      </c>
      <c r="H30" s="350"/>
      <c r="I30" s="350"/>
      <c r="J30" s="350"/>
      <c r="K30" s="350"/>
      <c r="L30" s="350"/>
      <c r="M30" s="350"/>
      <c r="N30" s="350"/>
      <c r="O30" s="350"/>
      <c r="P30" s="350"/>
      <c r="Q30" s="350"/>
      <c r="R30" s="350"/>
      <c r="S30" s="352"/>
      <c r="T30" s="352"/>
      <c r="U30" s="352"/>
      <c r="V30" s="352"/>
      <c r="W30" s="352"/>
      <c r="X30" s="353"/>
    </row>
    <row r="31" spans="2:27" ht="17.649999999999999" customHeight="1">
      <c r="B31" s="54" t="s">
        <v>24</v>
      </c>
      <c r="C31" s="56">
        <f>IF(ISERROR($D$26/$D$27),0,$D$26/$D$27)</f>
        <v>1</v>
      </c>
      <c r="D31" s="57">
        <f>$E$21</f>
        <v>1</v>
      </c>
      <c r="E31" s="57">
        <v>0</v>
      </c>
      <c r="H31" s="351"/>
      <c r="I31" s="351"/>
      <c r="J31" s="350"/>
      <c r="K31" s="350"/>
      <c r="L31" s="58"/>
      <c r="M31" s="59"/>
      <c r="N31" s="351"/>
      <c r="O31" s="351"/>
      <c r="P31" s="351"/>
      <c r="Q31" s="351"/>
      <c r="R31" s="351"/>
      <c r="S31" s="354"/>
      <c r="T31" s="354"/>
      <c r="U31" s="354"/>
      <c r="V31" s="354"/>
      <c r="W31" s="354"/>
      <c r="X31" s="355"/>
    </row>
    <row r="32" spans="2:27" ht="17.649999999999999" customHeight="1">
      <c r="B32" s="54" t="s">
        <v>27</v>
      </c>
      <c r="C32" s="56">
        <f>IF(ISERROR($I$26/$I$27),0,$I$26/$I$27)</f>
        <v>1</v>
      </c>
      <c r="D32" s="57">
        <f>$E$21</f>
        <v>1</v>
      </c>
      <c r="E32" s="57">
        <v>0</v>
      </c>
      <c r="H32" s="350"/>
      <c r="I32" s="350"/>
      <c r="J32" s="350"/>
      <c r="K32" s="350"/>
      <c r="L32" s="60"/>
      <c r="M32" s="58"/>
      <c r="N32" s="350"/>
      <c r="O32" s="350"/>
      <c r="P32" s="350"/>
      <c r="Q32" s="350"/>
      <c r="R32" s="350"/>
      <c r="S32" s="354"/>
      <c r="T32" s="354"/>
      <c r="U32" s="354"/>
      <c r="V32" s="354"/>
      <c r="W32" s="354"/>
      <c r="X32" s="355"/>
    </row>
    <row r="33" spans="2:27" ht="17.649999999999999" customHeight="1">
      <c r="B33" s="54" t="s">
        <v>30</v>
      </c>
      <c r="C33" s="56">
        <f>IF(ISERROR($N$26/$N$27),0,$N$26/$N$27)</f>
        <v>1</v>
      </c>
      <c r="D33" s="57">
        <f>$E$21</f>
        <v>1</v>
      </c>
      <c r="E33" s="57">
        <v>0</v>
      </c>
      <c r="H33" s="350"/>
      <c r="I33" s="350"/>
      <c r="J33" s="350"/>
      <c r="K33" s="350"/>
      <c r="L33" s="60"/>
      <c r="M33" s="58"/>
      <c r="N33" s="350"/>
      <c r="O33" s="350"/>
      <c r="P33" s="350"/>
      <c r="Q33" s="350"/>
      <c r="R33" s="350"/>
      <c r="S33" s="354"/>
      <c r="T33" s="354"/>
      <c r="U33" s="354"/>
      <c r="V33" s="354"/>
      <c r="W33" s="354"/>
      <c r="X33" s="355"/>
    </row>
    <row r="34" spans="2:27" ht="17.649999999999999" customHeight="1">
      <c r="B34" s="54" t="s">
        <v>33</v>
      </c>
      <c r="C34" s="56">
        <f>IF(ISERROR(#REF!/#REF!),0,#REF!/#REF!)</f>
        <v>0</v>
      </c>
      <c r="D34" s="57">
        <f>$E$21</f>
        <v>1</v>
      </c>
      <c r="E34" s="57">
        <v>0</v>
      </c>
      <c r="H34" s="350"/>
      <c r="I34" s="350"/>
      <c r="J34" s="350"/>
      <c r="K34" s="350"/>
      <c r="L34" s="60"/>
      <c r="M34" s="58"/>
      <c r="N34" s="350"/>
      <c r="O34" s="350"/>
      <c r="P34" s="350"/>
      <c r="Q34" s="350"/>
      <c r="R34" s="350"/>
      <c r="S34" s="354"/>
      <c r="T34" s="354"/>
      <c r="U34" s="354"/>
      <c r="V34" s="354"/>
      <c r="W34" s="354"/>
      <c r="X34" s="355"/>
    </row>
    <row r="35" spans="2:27" ht="17.649999999999999" customHeight="1">
      <c r="B35" s="70"/>
      <c r="C35" s="66"/>
      <c r="D35" s="71"/>
      <c r="E35" s="71"/>
      <c r="H35" s="350"/>
      <c r="I35" s="350"/>
      <c r="J35" s="350"/>
      <c r="K35" s="350"/>
      <c r="L35" s="60"/>
      <c r="M35" s="58"/>
      <c r="N35" s="350"/>
      <c r="O35" s="350"/>
      <c r="P35" s="350"/>
      <c r="Q35" s="350"/>
      <c r="R35" s="350"/>
      <c r="S35" s="354"/>
      <c r="T35" s="354"/>
      <c r="U35" s="354"/>
      <c r="V35" s="354"/>
      <c r="W35" s="354"/>
      <c r="X35" s="355"/>
    </row>
    <row r="36" spans="2:27" ht="17.649999999999999" customHeight="1">
      <c r="B36" s="70"/>
      <c r="C36" s="66"/>
      <c r="D36" s="71"/>
      <c r="E36" s="71"/>
      <c r="H36" s="350"/>
      <c r="I36" s="350"/>
      <c r="J36" s="350"/>
      <c r="K36" s="350"/>
      <c r="L36" s="60"/>
      <c r="M36" s="58"/>
      <c r="N36" s="350"/>
      <c r="O36" s="350"/>
      <c r="P36" s="350"/>
      <c r="Q36" s="350"/>
      <c r="R36" s="350"/>
      <c r="S36" s="354"/>
      <c r="T36" s="354"/>
      <c r="U36" s="354"/>
      <c r="V36" s="354"/>
      <c r="W36" s="354"/>
      <c r="X36" s="355"/>
    </row>
    <row r="37" spans="2:27" ht="17.649999999999999" customHeight="1">
      <c r="B37" s="70"/>
      <c r="C37" s="66"/>
      <c r="D37" s="71"/>
      <c r="E37" s="71"/>
      <c r="H37" s="350"/>
      <c r="I37" s="350"/>
      <c r="J37" s="350"/>
      <c r="K37" s="350"/>
      <c r="L37" s="60"/>
      <c r="M37" s="58"/>
      <c r="N37" s="350"/>
      <c r="O37" s="350"/>
      <c r="P37" s="350"/>
      <c r="Q37" s="350"/>
      <c r="R37" s="350"/>
      <c r="S37" s="354"/>
      <c r="T37" s="354"/>
      <c r="U37" s="354"/>
      <c r="V37" s="354"/>
      <c r="W37" s="354"/>
      <c r="X37" s="355"/>
    </row>
    <row r="38" spans="2:27" ht="17.649999999999999" customHeight="1">
      <c r="B38" s="70"/>
      <c r="C38" s="66"/>
      <c r="D38" s="71"/>
      <c r="E38" s="71"/>
      <c r="H38" s="350"/>
      <c r="I38" s="350"/>
      <c r="J38" s="350"/>
      <c r="K38" s="350"/>
      <c r="L38" s="60"/>
      <c r="M38" s="58"/>
      <c r="N38" s="350"/>
      <c r="O38" s="350"/>
      <c r="P38" s="350"/>
      <c r="Q38" s="350"/>
      <c r="R38" s="350"/>
      <c r="S38" s="354"/>
      <c r="T38" s="354"/>
      <c r="U38" s="354"/>
      <c r="V38" s="354"/>
      <c r="W38" s="354"/>
      <c r="X38" s="355"/>
    </row>
    <row r="39" spans="2:27" ht="17.649999999999999" customHeight="1">
      <c r="B39" s="70"/>
      <c r="C39" s="66"/>
      <c r="D39" s="71"/>
      <c r="E39" s="71"/>
      <c r="H39" s="350"/>
      <c r="I39" s="350"/>
      <c r="J39" s="350"/>
      <c r="K39" s="350"/>
      <c r="L39" s="60"/>
      <c r="M39" s="58"/>
      <c r="N39" s="350"/>
      <c r="O39" s="350"/>
      <c r="P39" s="350"/>
      <c r="Q39" s="350"/>
      <c r="R39" s="350"/>
      <c r="S39" s="354"/>
      <c r="T39" s="354"/>
      <c r="U39" s="354"/>
      <c r="V39" s="354"/>
      <c r="W39" s="354"/>
      <c r="X39" s="355"/>
    </row>
    <row r="40" spans="2:27" ht="17.649999999999999" customHeight="1">
      <c r="B40" s="70"/>
      <c r="C40" s="66"/>
      <c r="D40" s="71"/>
      <c r="E40" s="71"/>
      <c r="H40" s="350"/>
      <c r="I40" s="350"/>
      <c r="J40" s="350"/>
      <c r="K40" s="350"/>
      <c r="L40" s="60"/>
      <c r="M40" s="58"/>
      <c r="N40" s="350"/>
      <c r="O40" s="350"/>
      <c r="P40" s="350"/>
      <c r="Q40" s="350"/>
      <c r="R40" s="350"/>
      <c r="S40" s="354"/>
      <c r="T40" s="354"/>
      <c r="U40" s="354"/>
      <c r="V40" s="354"/>
      <c r="W40" s="354"/>
      <c r="X40" s="355"/>
    </row>
    <row r="41" spans="2:27" ht="17.649999999999999" customHeight="1">
      <c r="B41" s="70"/>
      <c r="C41" s="66"/>
      <c r="D41" s="71"/>
      <c r="E41" s="71"/>
      <c r="H41" s="350"/>
      <c r="I41" s="350"/>
      <c r="J41" s="350"/>
      <c r="K41" s="350"/>
      <c r="L41" s="60"/>
      <c r="M41" s="58"/>
      <c r="N41" s="350"/>
      <c r="O41" s="350"/>
      <c r="P41" s="350"/>
      <c r="Q41" s="350"/>
      <c r="R41" s="350"/>
      <c r="S41" s="354"/>
      <c r="T41" s="354"/>
      <c r="U41" s="354"/>
      <c r="V41" s="354"/>
      <c r="W41" s="354"/>
      <c r="X41" s="355"/>
    </row>
    <row r="42" spans="2:27" ht="17.25" customHeight="1">
      <c r="B42" s="70"/>
      <c r="C42" s="66"/>
      <c r="D42" s="71"/>
      <c r="E42" s="71"/>
      <c r="H42" s="350"/>
      <c r="I42" s="350"/>
      <c r="J42" s="350"/>
      <c r="K42" s="350"/>
      <c r="L42" s="60"/>
      <c r="M42" s="58"/>
      <c r="N42" s="350"/>
      <c r="O42" s="350"/>
      <c r="P42" s="350"/>
      <c r="Q42" s="350"/>
      <c r="R42" s="350"/>
      <c r="S42" s="352"/>
      <c r="T42" s="352"/>
      <c r="U42" s="352"/>
      <c r="V42" s="352"/>
      <c r="W42" s="352"/>
      <c r="X42" s="353"/>
    </row>
    <row r="43" spans="2:27" ht="17.25" customHeight="1">
      <c r="B43" s="72"/>
      <c r="C43" s="73"/>
      <c r="D43" s="74"/>
      <c r="E43" s="74"/>
      <c r="F43" s="61"/>
      <c r="G43" s="61"/>
      <c r="H43" s="61"/>
      <c r="I43" s="61"/>
      <c r="J43" s="61"/>
      <c r="K43" s="61"/>
      <c r="L43" s="62"/>
      <c r="M43" s="126"/>
      <c r="N43" s="61"/>
      <c r="O43" s="61"/>
      <c r="P43" s="61"/>
      <c r="Q43" s="61"/>
      <c r="R43" s="61"/>
      <c r="S43" s="61"/>
      <c r="T43" s="61"/>
      <c r="U43" s="61"/>
      <c r="V43" s="61"/>
      <c r="W43" s="61"/>
      <c r="X43" s="63"/>
    </row>
    <row r="44" spans="2:27" ht="15.75" customHeight="1">
      <c r="B44" s="339" t="s">
        <v>318</v>
      </c>
      <c r="C44" s="339"/>
      <c r="D44" s="339"/>
      <c r="E44" s="339"/>
      <c r="F44" s="339"/>
      <c r="G44" s="339"/>
      <c r="H44" s="339"/>
      <c r="I44" s="339"/>
      <c r="J44" s="339"/>
      <c r="K44" s="339"/>
      <c r="L44" s="339"/>
      <c r="M44" s="339"/>
      <c r="N44" s="339"/>
      <c r="O44" s="339"/>
      <c r="P44" s="339"/>
      <c r="Q44" s="339"/>
      <c r="R44" s="339"/>
      <c r="S44" s="339"/>
      <c r="T44" s="339"/>
      <c r="U44" s="339"/>
      <c r="V44" s="339"/>
      <c r="W44" s="339"/>
      <c r="X44" s="339"/>
      <c r="Z44" s="64"/>
    </row>
    <row r="45" spans="2:27" ht="217.5" customHeight="1">
      <c r="B45" s="340" t="s">
        <v>732</v>
      </c>
      <c r="C45" s="341"/>
      <c r="D45" s="341"/>
      <c r="E45" s="341"/>
      <c r="F45" s="341"/>
      <c r="G45" s="341"/>
      <c r="H45" s="341"/>
      <c r="I45" s="341"/>
      <c r="J45" s="341"/>
      <c r="K45" s="341"/>
      <c r="L45" s="341"/>
      <c r="M45" s="341"/>
      <c r="N45" s="341"/>
      <c r="O45" s="341"/>
      <c r="P45" s="341"/>
      <c r="Q45" s="341"/>
      <c r="R45" s="341"/>
      <c r="S45" s="341"/>
      <c r="T45" s="341"/>
      <c r="U45" s="341"/>
      <c r="V45" s="341"/>
      <c r="W45" s="341"/>
      <c r="X45" s="342"/>
      <c r="Y45" s="58"/>
      <c r="Z45" s="58"/>
      <c r="AA45" s="58"/>
    </row>
    <row r="46" spans="2:27" ht="18" customHeight="1">
      <c r="B46" s="343" t="s">
        <v>319</v>
      </c>
      <c r="C46" s="343"/>
      <c r="D46" s="343"/>
      <c r="E46" s="343"/>
      <c r="F46" s="343"/>
      <c r="G46" s="343"/>
      <c r="H46" s="343"/>
      <c r="I46" s="343"/>
      <c r="J46" s="343"/>
      <c r="K46" s="343"/>
      <c r="L46" s="343"/>
      <c r="M46" s="343"/>
      <c r="N46" s="343"/>
      <c r="O46" s="343"/>
      <c r="P46" s="343"/>
      <c r="Q46" s="343"/>
      <c r="R46" s="343"/>
      <c r="S46" s="343"/>
      <c r="T46" s="343"/>
      <c r="U46" s="343"/>
      <c r="V46" s="343"/>
      <c r="W46" s="343"/>
      <c r="X46" s="343"/>
      <c r="Y46" s="65"/>
      <c r="Z46" s="66"/>
      <c r="AA46" s="60"/>
    </row>
    <row r="47" spans="2:27" ht="54" customHeight="1">
      <c r="B47" s="344" t="s">
        <v>733</v>
      </c>
      <c r="C47" s="345"/>
      <c r="D47" s="345"/>
      <c r="E47" s="345"/>
      <c r="F47" s="345"/>
      <c r="G47" s="345"/>
      <c r="H47" s="345"/>
      <c r="I47" s="345"/>
      <c r="J47" s="345"/>
      <c r="K47" s="345"/>
      <c r="L47" s="345"/>
      <c r="M47" s="345"/>
      <c r="N47" s="345"/>
      <c r="O47" s="345"/>
      <c r="P47" s="345"/>
      <c r="Q47" s="345"/>
      <c r="R47" s="345"/>
      <c r="S47" s="345"/>
      <c r="T47" s="345"/>
      <c r="U47" s="345"/>
      <c r="V47" s="345"/>
      <c r="W47" s="345"/>
      <c r="X47" s="346"/>
      <c r="Y47" s="65"/>
      <c r="Z47" s="66"/>
      <c r="AA47" s="60"/>
    </row>
    <row r="48" spans="2:27" ht="16.149999999999999" customHeight="1">
      <c r="B48" s="343" t="s">
        <v>320</v>
      </c>
      <c r="C48" s="343"/>
      <c r="D48" s="343"/>
      <c r="E48" s="343"/>
      <c r="F48" s="343"/>
      <c r="G48" s="343"/>
      <c r="H48" s="343"/>
      <c r="I48" s="343"/>
      <c r="J48" s="343"/>
      <c r="K48" s="343"/>
      <c r="L48" s="343"/>
      <c r="M48" s="343"/>
      <c r="N48" s="343"/>
      <c r="O48" s="343"/>
      <c r="P48" s="343"/>
      <c r="Q48" s="343"/>
      <c r="R48" s="343"/>
      <c r="S48" s="343"/>
      <c r="T48" s="343"/>
      <c r="U48" s="343"/>
      <c r="V48" s="343"/>
      <c r="W48" s="343"/>
      <c r="X48" s="343"/>
      <c r="Y48" s="65"/>
      <c r="Z48" s="66"/>
      <c r="AA48" s="60"/>
    </row>
    <row r="49" spans="2:27" ht="15.6" customHeight="1">
      <c r="B49" s="67" t="s">
        <v>1</v>
      </c>
      <c r="C49" s="347" t="s">
        <v>321</v>
      </c>
      <c r="D49" s="348"/>
      <c r="E49" s="349" t="s">
        <v>322</v>
      </c>
      <c r="F49" s="347"/>
      <c r="G49" s="347"/>
      <c r="H49" s="347"/>
      <c r="I49" s="347"/>
      <c r="J49" s="347"/>
      <c r="K49" s="348"/>
      <c r="L49" s="349" t="s">
        <v>323</v>
      </c>
      <c r="M49" s="347"/>
      <c r="N49" s="347"/>
      <c r="O49" s="347"/>
      <c r="P49" s="347"/>
      <c r="Q49" s="347"/>
      <c r="R49" s="347"/>
      <c r="S49" s="348"/>
      <c r="T49" s="349" t="s">
        <v>324</v>
      </c>
      <c r="U49" s="347"/>
      <c r="V49" s="347"/>
      <c r="W49" s="347"/>
      <c r="X49" s="348"/>
      <c r="Y49" s="65"/>
      <c r="Z49" s="66"/>
      <c r="AA49" s="60"/>
    </row>
    <row r="50" spans="2:27" ht="15" customHeight="1">
      <c r="B50" s="119">
        <v>1</v>
      </c>
      <c r="C50" s="338">
        <v>44302</v>
      </c>
      <c r="D50" s="337"/>
      <c r="E50" s="337" t="s">
        <v>325</v>
      </c>
      <c r="F50" s="337"/>
      <c r="G50" s="337"/>
      <c r="H50" s="337"/>
      <c r="I50" s="337"/>
      <c r="J50" s="337"/>
      <c r="K50" s="337"/>
      <c r="L50" s="337" t="s">
        <v>326</v>
      </c>
      <c r="M50" s="337"/>
      <c r="N50" s="337"/>
      <c r="O50" s="337"/>
      <c r="P50" s="337"/>
      <c r="Q50" s="337"/>
      <c r="R50" s="337"/>
      <c r="S50" s="337"/>
      <c r="T50" s="338">
        <v>44302</v>
      </c>
      <c r="U50" s="337"/>
      <c r="V50" s="337"/>
      <c r="W50" s="337"/>
      <c r="X50" s="337"/>
      <c r="Y50" s="65"/>
      <c r="Z50" s="66"/>
      <c r="AA50" s="60"/>
    </row>
    <row r="51" spans="2:27" ht="30" customHeight="1">
      <c r="B51" s="119">
        <v>2</v>
      </c>
      <c r="C51" s="338">
        <v>44720</v>
      </c>
      <c r="D51" s="337"/>
      <c r="E51" s="337" t="s">
        <v>327</v>
      </c>
      <c r="F51" s="337"/>
      <c r="G51" s="337"/>
      <c r="H51" s="337"/>
      <c r="I51" s="337"/>
      <c r="J51" s="337"/>
      <c r="K51" s="337"/>
      <c r="L51" s="337" t="s">
        <v>328</v>
      </c>
      <c r="M51" s="337"/>
      <c r="N51" s="337"/>
      <c r="O51" s="337"/>
      <c r="P51" s="337"/>
      <c r="Q51" s="337"/>
      <c r="R51" s="337"/>
      <c r="S51" s="337"/>
      <c r="T51" s="338">
        <v>44785</v>
      </c>
      <c r="U51" s="337"/>
      <c r="V51" s="337"/>
      <c r="W51" s="337"/>
      <c r="X51" s="337"/>
      <c r="Y51" s="65"/>
      <c r="Z51" s="66"/>
      <c r="AA51" s="60"/>
    </row>
    <row r="52" spans="2:27" ht="15" customHeight="1">
      <c r="B52" s="119"/>
      <c r="C52" s="337"/>
      <c r="D52" s="337"/>
      <c r="E52" s="337"/>
      <c r="F52" s="337"/>
      <c r="G52" s="337"/>
      <c r="H52" s="337"/>
      <c r="I52" s="337"/>
      <c r="J52" s="337"/>
      <c r="K52" s="337"/>
      <c r="L52" s="337"/>
      <c r="M52" s="337"/>
      <c r="N52" s="337"/>
      <c r="O52" s="337"/>
      <c r="P52" s="337"/>
      <c r="Q52" s="337"/>
      <c r="R52" s="337"/>
      <c r="S52" s="337"/>
      <c r="T52" s="337"/>
      <c r="U52" s="337"/>
      <c r="V52" s="337"/>
      <c r="W52" s="337"/>
      <c r="X52" s="337"/>
      <c r="Y52" s="65"/>
      <c r="Z52" s="66"/>
      <c r="AA52" s="60"/>
    </row>
    <row r="53" spans="2:27" ht="15" customHeight="1">
      <c r="B53" s="119"/>
      <c r="C53" s="337"/>
      <c r="D53" s="337"/>
      <c r="E53" s="337"/>
      <c r="F53" s="337"/>
      <c r="G53" s="337"/>
      <c r="H53" s="337"/>
      <c r="I53" s="337"/>
      <c r="J53" s="337"/>
      <c r="K53" s="337"/>
      <c r="L53" s="337"/>
      <c r="M53" s="337"/>
      <c r="N53" s="337"/>
      <c r="O53" s="337"/>
      <c r="P53" s="337"/>
      <c r="Q53" s="337"/>
      <c r="R53" s="337"/>
      <c r="S53" s="337"/>
      <c r="T53" s="337"/>
      <c r="U53" s="337"/>
      <c r="V53" s="337"/>
      <c r="W53" s="337"/>
      <c r="X53" s="337"/>
      <c r="Y53" s="65"/>
      <c r="Z53" s="66"/>
      <c r="AA53" s="60"/>
    </row>
    <row r="54" spans="2:27" ht="15" customHeight="1">
      <c r="B54" s="119"/>
      <c r="C54" s="337"/>
      <c r="D54" s="337"/>
      <c r="E54" s="337"/>
      <c r="F54" s="337"/>
      <c r="G54" s="337"/>
      <c r="H54" s="337"/>
      <c r="I54" s="337"/>
      <c r="J54" s="337"/>
      <c r="K54" s="337"/>
      <c r="L54" s="337"/>
      <c r="M54" s="337"/>
      <c r="N54" s="337"/>
      <c r="O54" s="337"/>
      <c r="P54" s="337"/>
      <c r="Q54" s="337"/>
      <c r="R54" s="337"/>
      <c r="S54" s="337"/>
      <c r="T54" s="337"/>
      <c r="U54" s="337"/>
      <c r="V54" s="337"/>
      <c r="W54" s="337"/>
      <c r="X54" s="337"/>
      <c r="Y54" s="65"/>
      <c r="Z54" s="66"/>
      <c r="AA54" s="60"/>
    </row>
    <row r="55" spans="2:27" ht="15.6" customHeight="1">
      <c r="B55" s="329" t="s">
        <v>329</v>
      </c>
      <c r="C55" s="330"/>
      <c r="D55" s="330"/>
      <c r="E55" s="330"/>
      <c r="F55" s="330"/>
      <c r="G55" s="330"/>
      <c r="H55" s="330"/>
      <c r="I55" s="330"/>
      <c r="J55" s="330"/>
      <c r="K55" s="330"/>
      <c r="L55" s="330"/>
      <c r="M55" s="330"/>
      <c r="N55" s="330"/>
      <c r="O55" s="330"/>
      <c r="P55" s="330"/>
      <c r="Q55" s="330"/>
      <c r="R55" s="330"/>
      <c r="S55" s="330"/>
      <c r="T55" s="330"/>
      <c r="U55" s="330"/>
      <c r="V55" s="330"/>
      <c r="W55" s="330"/>
      <c r="X55" s="331"/>
      <c r="Y55" s="65"/>
      <c r="Z55" s="66"/>
      <c r="AA55" s="60"/>
    </row>
    <row r="56" spans="2:27" ht="26.65" customHeight="1">
      <c r="B56" s="68" t="s">
        <v>330</v>
      </c>
      <c r="C56" s="332" t="s">
        <v>770</v>
      </c>
      <c r="D56" s="333"/>
      <c r="E56" s="333"/>
      <c r="F56" s="333"/>
      <c r="G56" s="333"/>
      <c r="H56" s="333"/>
      <c r="I56" s="333"/>
      <c r="J56" s="333"/>
      <c r="K56" s="333"/>
      <c r="L56" s="333"/>
      <c r="M56" s="334"/>
      <c r="N56" s="335" t="s">
        <v>331</v>
      </c>
      <c r="O56" s="336"/>
      <c r="P56" s="332" t="s">
        <v>771</v>
      </c>
      <c r="Q56" s="333"/>
      <c r="R56" s="333"/>
      <c r="S56" s="333"/>
      <c r="T56" s="333"/>
      <c r="U56" s="333"/>
      <c r="V56" s="333"/>
      <c r="W56" s="333"/>
      <c r="X56" s="334"/>
    </row>
    <row r="57" spans="2:27" ht="24.6" customHeight="1">
      <c r="B57" s="68" t="s">
        <v>332</v>
      </c>
      <c r="C57" s="332" t="s">
        <v>775</v>
      </c>
      <c r="D57" s="333"/>
      <c r="E57" s="333"/>
      <c r="F57" s="333"/>
      <c r="G57" s="333"/>
      <c r="H57" s="333"/>
      <c r="I57" s="333"/>
      <c r="J57" s="333"/>
      <c r="K57" s="333"/>
      <c r="L57" s="333"/>
      <c r="M57" s="334"/>
      <c r="N57" s="335" t="s">
        <v>331</v>
      </c>
      <c r="O57" s="336"/>
      <c r="P57" s="332" t="s">
        <v>776</v>
      </c>
      <c r="Q57" s="333"/>
      <c r="R57" s="333"/>
      <c r="S57" s="333"/>
      <c r="T57" s="333"/>
      <c r="U57" s="333"/>
      <c r="V57" s="333"/>
      <c r="W57" s="333"/>
      <c r="X57" s="334"/>
    </row>
    <row r="58" spans="2:27" ht="27.6" customHeight="1">
      <c r="B58" s="68" t="s">
        <v>333</v>
      </c>
      <c r="C58" s="332" t="s">
        <v>334</v>
      </c>
      <c r="D58" s="333"/>
      <c r="E58" s="333"/>
      <c r="F58" s="333"/>
      <c r="G58" s="333"/>
      <c r="H58" s="333"/>
      <c r="I58" s="333"/>
      <c r="J58" s="333"/>
      <c r="K58" s="333"/>
      <c r="L58" s="333"/>
      <c r="M58" s="334"/>
      <c r="N58" s="335" t="s">
        <v>331</v>
      </c>
      <c r="O58" s="336"/>
      <c r="P58" s="332" t="s">
        <v>769</v>
      </c>
      <c r="Q58" s="333"/>
      <c r="R58" s="333"/>
      <c r="S58" s="333"/>
      <c r="T58" s="333"/>
      <c r="U58" s="333"/>
      <c r="V58" s="333"/>
      <c r="W58" s="333"/>
      <c r="X58" s="334"/>
    </row>
    <row r="59" spans="2:27" ht="13.5" customHeight="1">
      <c r="B59" s="329" t="s">
        <v>335</v>
      </c>
      <c r="C59" s="330"/>
      <c r="D59" s="330"/>
      <c r="E59" s="330"/>
      <c r="F59" s="330"/>
      <c r="G59" s="330"/>
      <c r="H59" s="330"/>
      <c r="I59" s="330"/>
      <c r="J59" s="330"/>
      <c r="K59" s="330"/>
      <c r="L59" s="330"/>
      <c r="M59" s="330"/>
      <c r="N59" s="330"/>
      <c r="O59" s="330"/>
      <c r="P59" s="330"/>
      <c r="Q59" s="330"/>
      <c r="R59" s="330"/>
      <c r="S59" s="330"/>
      <c r="T59" s="330"/>
      <c r="U59" s="330"/>
      <c r="V59" s="330"/>
      <c r="W59" s="330"/>
      <c r="X59" s="331"/>
    </row>
    <row r="60" spans="2:27" ht="23.45" customHeight="1">
      <c r="B60" s="87" t="s">
        <v>336</v>
      </c>
      <c r="C60" s="332"/>
      <c r="D60" s="333"/>
      <c r="E60" s="333"/>
      <c r="F60" s="333"/>
      <c r="G60" s="333"/>
      <c r="H60" s="333"/>
      <c r="I60" s="333"/>
      <c r="J60" s="333"/>
      <c r="K60" s="333"/>
      <c r="L60" s="333"/>
      <c r="M60" s="334"/>
      <c r="N60" s="335" t="s">
        <v>331</v>
      </c>
      <c r="O60" s="336"/>
      <c r="P60" s="332"/>
      <c r="Q60" s="333"/>
      <c r="R60" s="333"/>
      <c r="S60" s="333"/>
      <c r="T60" s="333"/>
      <c r="U60" s="333"/>
      <c r="V60" s="333"/>
      <c r="W60" s="333"/>
      <c r="X60" s="334"/>
    </row>
    <row r="61" spans="2:27" ht="23.45" customHeight="1">
      <c r="B61" s="87" t="s">
        <v>336</v>
      </c>
      <c r="C61" s="332"/>
      <c r="D61" s="333"/>
      <c r="E61" s="333"/>
      <c r="F61" s="333"/>
      <c r="G61" s="333"/>
      <c r="H61" s="333"/>
      <c r="I61" s="333"/>
      <c r="J61" s="333"/>
      <c r="K61" s="333"/>
      <c r="L61" s="333"/>
      <c r="M61" s="334"/>
      <c r="N61" s="335" t="s">
        <v>331</v>
      </c>
      <c r="O61" s="336"/>
      <c r="P61" s="332"/>
      <c r="Q61" s="333"/>
      <c r="R61" s="333"/>
      <c r="S61" s="333"/>
      <c r="T61" s="333"/>
      <c r="U61" s="333"/>
      <c r="V61" s="333"/>
      <c r="W61" s="333"/>
      <c r="X61" s="334"/>
    </row>
  </sheetData>
  <sheetProtection selectLockedCells="1" selectUnlockedCells="1"/>
  <mergeCells count="183">
    <mergeCell ref="S2:U2"/>
    <mergeCell ref="V2:X2"/>
    <mergeCell ref="D3:R4"/>
    <mergeCell ref="S3:U3"/>
    <mergeCell ref="V3:X3"/>
    <mergeCell ref="S4:U4"/>
    <mergeCell ref="V4:X4"/>
    <mergeCell ref="B5:X5"/>
    <mergeCell ref="B6:X6"/>
    <mergeCell ref="B7:H7"/>
    <mergeCell ref="I7:T7"/>
    <mergeCell ref="U7:X7"/>
    <mergeCell ref="B1:C4"/>
    <mergeCell ref="D1:R2"/>
    <mergeCell ref="S1:U1"/>
    <mergeCell ref="V1:X1"/>
    <mergeCell ref="B8:H8"/>
    <mergeCell ref="I8:T8"/>
    <mergeCell ref="U8:X8"/>
    <mergeCell ref="B9:X9"/>
    <mergeCell ref="B10:F10"/>
    <mergeCell ref="G10:O10"/>
    <mergeCell ref="P10:U10"/>
    <mergeCell ref="V10:X10"/>
    <mergeCell ref="B11:F11"/>
    <mergeCell ref="G11:O11"/>
    <mergeCell ref="P11:U11"/>
    <mergeCell ref="V11:X11"/>
    <mergeCell ref="B12:E12"/>
    <mergeCell ref="F12:M12"/>
    <mergeCell ref="N12:R12"/>
    <mergeCell ref="S12:X12"/>
    <mergeCell ref="B13:E13"/>
    <mergeCell ref="F13:M13"/>
    <mergeCell ref="N13:R13"/>
    <mergeCell ref="S13:X13"/>
    <mergeCell ref="B14:F15"/>
    <mergeCell ref="G14:J15"/>
    <mergeCell ref="K14:N15"/>
    <mergeCell ref="O14:X14"/>
    <mergeCell ref="O15:R15"/>
    <mergeCell ref="S15:U15"/>
    <mergeCell ref="M20:O20"/>
    <mergeCell ref="P20:R20"/>
    <mergeCell ref="V15:X15"/>
    <mergeCell ref="B16:F17"/>
    <mergeCell ref="G16:J17"/>
    <mergeCell ref="K16:N17"/>
    <mergeCell ref="S16:U17"/>
    <mergeCell ref="V16:X17"/>
    <mergeCell ref="M21:O21"/>
    <mergeCell ref="P21:R21"/>
    <mergeCell ref="B18:X18"/>
    <mergeCell ref="B19:B20"/>
    <mergeCell ref="C19:D20"/>
    <mergeCell ref="E19:F20"/>
    <mergeCell ref="G19:R19"/>
    <mergeCell ref="S19:X20"/>
    <mergeCell ref="G20:I20"/>
    <mergeCell ref="J20:L20"/>
    <mergeCell ref="S21:X21"/>
    <mergeCell ref="B22:M22"/>
    <mergeCell ref="N22:X22"/>
    <mergeCell ref="B23:M23"/>
    <mergeCell ref="N23:X23"/>
    <mergeCell ref="B24:X24"/>
    <mergeCell ref="C21:D21"/>
    <mergeCell ref="E21:F21"/>
    <mergeCell ref="G21:I21"/>
    <mergeCell ref="J21:L21"/>
    <mergeCell ref="B25:C25"/>
    <mergeCell ref="D25:H25"/>
    <mergeCell ref="I25:M25"/>
    <mergeCell ref="N25:S25"/>
    <mergeCell ref="T25:X25"/>
    <mergeCell ref="B26:C26"/>
    <mergeCell ref="D26:H26"/>
    <mergeCell ref="I26:M26"/>
    <mergeCell ref="N26:S26"/>
    <mergeCell ref="T26:X26"/>
    <mergeCell ref="H38:I38"/>
    <mergeCell ref="B27:C27"/>
    <mergeCell ref="D27:H27"/>
    <mergeCell ref="I27:M27"/>
    <mergeCell ref="N27:S27"/>
    <mergeCell ref="T27:X27"/>
    <mergeCell ref="B28:X28"/>
    <mergeCell ref="H34:I34"/>
    <mergeCell ref="J34:K34"/>
    <mergeCell ref="N34:O34"/>
    <mergeCell ref="P34:R34"/>
    <mergeCell ref="H37:I37"/>
    <mergeCell ref="J37:K37"/>
    <mergeCell ref="N37:O37"/>
    <mergeCell ref="P37:R37"/>
    <mergeCell ref="N32:O32"/>
    <mergeCell ref="P32:R32"/>
    <mergeCell ref="H33:I33"/>
    <mergeCell ref="J33:K33"/>
    <mergeCell ref="N33:O33"/>
    <mergeCell ref="P33:R33"/>
    <mergeCell ref="P36:R36"/>
    <mergeCell ref="H30:I31"/>
    <mergeCell ref="J30:M30"/>
    <mergeCell ref="N30:O31"/>
    <mergeCell ref="P30:R31"/>
    <mergeCell ref="S30:X30"/>
    <mergeCell ref="J31:K31"/>
    <mergeCell ref="S31:X42"/>
    <mergeCell ref="H32:I32"/>
    <mergeCell ref="J32:K32"/>
    <mergeCell ref="J38:K38"/>
    <mergeCell ref="N38:O38"/>
    <mergeCell ref="P38:R38"/>
    <mergeCell ref="H35:I35"/>
    <mergeCell ref="J35:K35"/>
    <mergeCell ref="N35:O35"/>
    <mergeCell ref="P35:R35"/>
    <mergeCell ref="H36:I36"/>
    <mergeCell ref="J36:K36"/>
    <mergeCell ref="N36:O36"/>
    <mergeCell ref="H39:I39"/>
    <mergeCell ref="J39:K39"/>
    <mergeCell ref="N39:O39"/>
    <mergeCell ref="P39:R39"/>
    <mergeCell ref="H40:I40"/>
    <mergeCell ref="J40:K40"/>
    <mergeCell ref="N40:O40"/>
    <mergeCell ref="P40:R40"/>
    <mergeCell ref="H41:I41"/>
    <mergeCell ref="J41:K41"/>
    <mergeCell ref="N41:O41"/>
    <mergeCell ref="P41:R41"/>
    <mergeCell ref="H42:I42"/>
    <mergeCell ref="J42:K42"/>
    <mergeCell ref="N42:O42"/>
    <mergeCell ref="P42:R42"/>
    <mergeCell ref="B44:X44"/>
    <mergeCell ref="B45:X45"/>
    <mergeCell ref="B46:X46"/>
    <mergeCell ref="B47:X47"/>
    <mergeCell ref="B48:X48"/>
    <mergeCell ref="C49:D49"/>
    <mergeCell ref="E49:K49"/>
    <mergeCell ref="L49:S49"/>
    <mergeCell ref="T49:X49"/>
    <mergeCell ref="C50:D50"/>
    <mergeCell ref="E50:K50"/>
    <mergeCell ref="L50:S50"/>
    <mergeCell ref="T50:X50"/>
    <mergeCell ref="C51:D51"/>
    <mergeCell ref="E51:K51"/>
    <mergeCell ref="L51:S51"/>
    <mergeCell ref="T51:X51"/>
    <mergeCell ref="C52:D52"/>
    <mergeCell ref="E52:K52"/>
    <mergeCell ref="L52:S52"/>
    <mergeCell ref="T52:X52"/>
    <mergeCell ref="C53:D53"/>
    <mergeCell ref="E53:K53"/>
    <mergeCell ref="L53:S53"/>
    <mergeCell ref="T53:X53"/>
    <mergeCell ref="C54:D54"/>
    <mergeCell ref="E54:K54"/>
    <mergeCell ref="L54:S54"/>
    <mergeCell ref="T54:X54"/>
    <mergeCell ref="B55:X55"/>
    <mergeCell ref="C56:M56"/>
    <mergeCell ref="N56:O56"/>
    <mergeCell ref="P56:X56"/>
    <mergeCell ref="C57:M57"/>
    <mergeCell ref="N57:O57"/>
    <mergeCell ref="P57:X57"/>
    <mergeCell ref="C58:M58"/>
    <mergeCell ref="N58:O58"/>
    <mergeCell ref="P58:X58"/>
    <mergeCell ref="B59:X59"/>
    <mergeCell ref="C60:M60"/>
    <mergeCell ref="N60:O60"/>
    <mergeCell ref="P60:X60"/>
    <mergeCell ref="C61:M61"/>
    <mergeCell ref="N61:O61"/>
    <mergeCell ref="P61:X61"/>
  </mergeCells>
  <pageMargins left="0.23622047244094491" right="0.23622047244094491" top="0.11811023622047245" bottom="0" header="0.51181102362204722" footer="0.51181102362204722"/>
  <pageSetup paperSize="256" scale="48" firstPageNumber="0" pageOrder="overThenDown"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K193"/>
  <sheetViews>
    <sheetView topLeftCell="A95" workbookViewId="0">
      <selection activeCell="C199" sqref="C199"/>
    </sheetView>
  </sheetViews>
  <sheetFormatPr baseColWidth="10" defaultColWidth="11.42578125" defaultRowHeight="15"/>
  <cols>
    <col min="3" max="3" width="65.85546875" style="4" customWidth="1"/>
    <col min="4" max="4" width="48.42578125" style="4" customWidth="1"/>
    <col min="7" max="7" width="46.140625" customWidth="1"/>
    <col min="11" max="11" width="34.85546875" customWidth="1"/>
  </cols>
  <sheetData>
    <row r="3" spans="3:11">
      <c r="C3" s="44" t="s">
        <v>341</v>
      </c>
      <c r="D3" s="38" t="s">
        <v>342</v>
      </c>
      <c r="G3" s="41" t="s">
        <v>343</v>
      </c>
      <c r="K3" s="43" t="s">
        <v>344</v>
      </c>
    </row>
    <row r="4" spans="3:11" ht="17.25">
      <c r="C4" s="44" t="s">
        <v>345</v>
      </c>
      <c r="D4" s="39" t="s">
        <v>346</v>
      </c>
      <c r="G4" s="41" t="s">
        <v>347</v>
      </c>
      <c r="K4" s="43" t="s">
        <v>348</v>
      </c>
    </row>
    <row r="5" spans="3:11" ht="17.25">
      <c r="C5" s="44" t="s">
        <v>349</v>
      </c>
      <c r="D5" s="40" t="s">
        <v>350</v>
      </c>
      <c r="G5" s="41" t="s">
        <v>351</v>
      </c>
      <c r="K5" s="43" t="s">
        <v>352</v>
      </c>
    </row>
    <row r="6" spans="3:11" ht="34.5">
      <c r="C6" s="44" t="s">
        <v>353</v>
      </c>
      <c r="D6" s="40" t="s">
        <v>354</v>
      </c>
      <c r="G6" s="41" t="s">
        <v>355</v>
      </c>
      <c r="K6" s="43" t="s">
        <v>356</v>
      </c>
    </row>
    <row r="7" spans="3:11" ht="34.5">
      <c r="C7" s="44" t="s">
        <v>357</v>
      </c>
      <c r="D7" s="40" t="s">
        <v>358</v>
      </c>
      <c r="G7" s="41" t="s">
        <v>359</v>
      </c>
      <c r="K7" s="43" t="s">
        <v>360</v>
      </c>
    </row>
    <row r="8" spans="3:11" ht="34.5">
      <c r="C8" s="44" t="s">
        <v>361</v>
      </c>
      <c r="D8" s="40" t="s">
        <v>362</v>
      </c>
      <c r="G8" s="41" t="s">
        <v>363</v>
      </c>
      <c r="K8" s="43" t="s">
        <v>364</v>
      </c>
    </row>
    <row r="9" spans="3:11" ht="34.5">
      <c r="C9" s="44" t="s">
        <v>365</v>
      </c>
      <c r="D9" s="40" t="s">
        <v>366</v>
      </c>
      <c r="G9" s="41" t="s">
        <v>11</v>
      </c>
      <c r="K9" s="43" t="s">
        <v>367</v>
      </c>
    </row>
    <row r="10" spans="3:11" ht="51.75">
      <c r="C10" s="44" t="s">
        <v>368</v>
      </c>
      <c r="D10" s="40" t="s">
        <v>369</v>
      </c>
      <c r="G10" s="41" t="s">
        <v>370</v>
      </c>
      <c r="K10" s="43" t="s">
        <v>371</v>
      </c>
    </row>
    <row r="11" spans="3:11" ht="34.5">
      <c r="C11" s="44" t="s">
        <v>372</v>
      </c>
      <c r="D11" s="40" t="s">
        <v>373</v>
      </c>
      <c r="G11" s="41" t="s">
        <v>374</v>
      </c>
      <c r="K11" s="43" t="s">
        <v>375</v>
      </c>
    </row>
    <row r="12" spans="3:11" ht="34.5">
      <c r="C12" s="44" t="s">
        <v>376</v>
      </c>
      <c r="D12" s="40" t="s">
        <v>377</v>
      </c>
      <c r="G12" s="41" t="s">
        <v>378</v>
      </c>
      <c r="K12" s="43" t="s">
        <v>379</v>
      </c>
    </row>
    <row r="13" spans="3:11" ht="34.5">
      <c r="C13" s="44" t="s">
        <v>380</v>
      </c>
      <c r="D13" s="40" t="s">
        <v>381</v>
      </c>
      <c r="G13" s="41" t="s">
        <v>382</v>
      </c>
      <c r="K13" s="43" t="s">
        <v>383</v>
      </c>
    </row>
    <row r="14" spans="3:11" ht="34.5">
      <c r="C14" s="44" t="s">
        <v>384</v>
      </c>
      <c r="D14" s="40" t="s">
        <v>385</v>
      </c>
      <c r="G14" s="41" t="s">
        <v>386</v>
      </c>
      <c r="K14" s="43" t="s">
        <v>387</v>
      </c>
    </row>
    <row r="15" spans="3:11" ht="34.5">
      <c r="C15" s="44" t="s">
        <v>388</v>
      </c>
      <c r="D15" s="40" t="s">
        <v>389</v>
      </c>
      <c r="G15" s="41" t="s">
        <v>390</v>
      </c>
      <c r="K15" s="43" t="s">
        <v>391</v>
      </c>
    </row>
    <row r="16" spans="3:11" ht="51.75">
      <c r="C16" s="44" t="s">
        <v>392</v>
      </c>
      <c r="D16" s="40" t="s">
        <v>393</v>
      </c>
      <c r="G16" s="41" t="s">
        <v>394</v>
      </c>
      <c r="K16" s="43" t="s">
        <v>395</v>
      </c>
    </row>
    <row r="17" spans="3:11" ht="51.75">
      <c r="C17" s="44" t="s">
        <v>396</v>
      </c>
      <c r="D17" s="40" t="s">
        <v>397</v>
      </c>
      <c r="G17" s="42" t="s">
        <v>398</v>
      </c>
      <c r="K17" s="43" t="s">
        <v>399</v>
      </c>
    </row>
    <row r="18" spans="3:11" ht="51.75">
      <c r="C18" s="44" t="s">
        <v>400</v>
      </c>
      <c r="D18" s="40" t="s">
        <v>401</v>
      </c>
      <c r="G18" s="42" t="s">
        <v>402</v>
      </c>
      <c r="K18" s="43" t="s">
        <v>403</v>
      </c>
    </row>
    <row r="19" spans="3:11" ht="17.25">
      <c r="C19" s="44" t="s">
        <v>404</v>
      </c>
      <c r="D19" s="40" t="s">
        <v>405</v>
      </c>
      <c r="G19" s="41" t="s">
        <v>406</v>
      </c>
      <c r="K19" s="43" t="s">
        <v>407</v>
      </c>
    </row>
    <row r="20" spans="3:11" ht="34.5">
      <c r="C20" s="44" t="s">
        <v>408</v>
      </c>
      <c r="D20" s="40" t="s">
        <v>409</v>
      </c>
      <c r="G20" s="41" t="s">
        <v>410</v>
      </c>
      <c r="K20" s="43" t="s">
        <v>13</v>
      </c>
    </row>
    <row r="21" spans="3:11" ht="34.5">
      <c r="D21" s="40" t="s">
        <v>411</v>
      </c>
    </row>
    <row r="22" spans="3:11" ht="34.5">
      <c r="C22" s="4" t="s">
        <v>412</v>
      </c>
      <c r="D22" s="40" t="s">
        <v>413</v>
      </c>
    </row>
    <row r="23" spans="3:11" ht="17.25">
      <c r="C23" s="4" t="s">
        <v>414</v>
      </c>
      <c r="D23" s="40" t="s">
        <v>415</v>
      </c>
      <c r="G23" s="41"/>
    </row>
    <row r="24" spans="3:11" ht="17.25">
      <c r="C24" s="4" t="s">
        <v>9</v>
      </c>
      <c r="D24" s="40" t="s">
        <v>416</v>
      </c>
    </row>
    <row r="25" spans="3:11" ht="34.5">
      <c r="D25" s="40" t="s">
        <v>417</v>
      </c>
    </row>
    <row r="26" spans="3:11" ht="17.25">
      <c r="D26" s="40" t="s">
        <v>418</v>
      </c>
    </row>
    <row r="27" spans="3:11" ht="51.75">
      <c r="C27" s="45" t="s">
        <v>419</v>
      </c>
      <c r="D27" s="40" t="s">
        <v>420</v>
      </c>
    </row>
    <row r="28" spans="3:11" ht="34.5">
      <c r="C28" s="45" t="s">
        <v>421</v>
      </c>
      <c r="D28" s="40" t="s">
        <v>422</v>
      </c>
      <c r="G28" s="41"/>
    </row>
    <row r="29" spans="3:11" ht="51.75">
      <c r="C29" s="45" t="s">
        <v>423</v>
      </c>
      <c r="D29" s="40" t="s">
        <v>424</v>
      </c>
      <c r="G29" s="41"/>
    </row>
    <row r="30" spans="3:11" ht="60">
      <c r="C30" s="45" t="s">
        <v>57</v>
      </c>
      <c r="D30" s="40" t="s">
        <v>425</v>
      </c>
      <c r="G30" s="41"/>
    </row>
    <row r="31" spans="3:11" ht="34.5">
      <c r="C31" s="45" t="s">
        <v>128</v>
      </c>
      <c r="D31" s="40" t="s">
        <v>426</v>
      </c>
      <c r="G31" s="41"/>
    </row>
    <row r="32" spans="3:11" ht="30">
      <c r="C32" s="45" t="s">
        <v>427</v>
      </c>
      <c r="D32" s="40" t="s">
        <v>428</v>
      </c>
      <c r="G32" s="41"/>
    </row>
    <row r="33" spans="3:7" ht="45">
      <c r="C33" s="45" t="s">
        <v>429</v>
      </c>
      <c r="D33" s="40" t="s">
        <v>430</v>
      </c>
    </row>
    <row r="34" spans="3:7" ht="45">
      <c r="C34" s="45" t="s">
        <v>431</v>
      </c>
      <c r="D34" s="40" t="s">
        <v>432</v>
      </c>
      <c r="G34" s="41"/>
    </row>
    <row r="35" spans="3:7" ht="34.5">
      <c r="C35" s="45" t="s">
        <v>433</v>
      </c>
      <c r="D35" s="40" t="s">
        <v>434</v>
      </c>
      <c r="G35" s="41"/>
    </row>
    <row r="36" spans="3:7" ht="17.25">
      <c r="C36" s="45"/>
      <c r="D36" s="40" t="s">
        <v>435</v>
      </c>
      <c r="G36" s="41"/>
    </row>
    <row r="37" spans="3:7" ht="34.5">
      <c r="C37" s="45"/>
      <c r="D37" s="40" t="s">
        <v>436</v>
      </c>
      <c r="G37" s="41"/>
    </row>
    <row r="38" spans="3:7" ht="17.25">
      <c r="C38" s="45"/>
      <c r="D38" s="40" t="s">
        <v>437</v>
      </c>
      <c r="G38" s="41"/>
    </row>
    <row r="39" spans="3:7" ht="45">
      <c r="C39" s="45" t="s">
        <v>438</v>
      </c>
      <c r="D39" s="40" t="s">
        <v>439</v>
      </c>
      <c r="G39" s="41"/>
    </row>
    <row r="40" spans="3:7" ht="34.5">
      <c r="C40" s="45" t="s">
        <v>440</v>
      </c>
      <c r="D40" s="40" t="s">
        <v>441</v>
      </c>
      <c r="G40" s="41"/>
    </row>
    <row r="41" spans="3:7" ht="34.5">
      <c r="C41" s="45" t="s">
        <v>442</v>
      </c>
      <c r="D41" s="40" t="s">
        <v>443</v>
      </c>
    </row>
    <row r="42" spans="3:7" ht="34.5">
      <c r="C42" s="45" t="s">
        <v>444</v>
      </c>
      <c r="D42" s="40" t="s">
        <v>445</v>
      </c>
    </row>
    <row r="43" spans="3:7" ht="34.5">
      <c r="C43" s="45" t="s">
        <v>446</v>
      </c>
      <c r="D43" s="40" t="s">
        <v>447</v>
      </c>
    </row>
    <row r="44" spans="3:7" ht="45">
      <c r="C44" s="45" t="s">
        <v>448</v>
      </c>
      <c r="D44" s="40" t="s">
        <v>449</v>
      </c>
    </row>
    <row r="45" spans="3:7" ht="51.75">
      <c r="C45" s="45" t="s">
        <v>450</v>
      </c>
      <c r="D45" s="40" t="s">
        <v>451</v>
      </c>
    </row>
    <row r="46" spans="3:7" ht="34.5">
      <c r="C46" s="45" t="s">
        <v>452</v>
      </c>
      <c r="D46" s="40" t="s">
        <v>453</v>
      </c>
    </row>
    <row r="47" spans="3:7" ht="34.5">
      <c r="C47" s="45" t="s">
        <v>454</v>
      </c>
      <c r="D47" s="40" t="s">
        <v>455</v>
      </c>
    </row>
    <row r="48" spans="3:7" ht="51.75">
      <c r="C48" s="45" t="s">
        <v>456</v>
      </c>
      <c r="D48" s="40" t="s">
        <v>457</v>
      </c>
    </row>
    <row r="49" spans="3:4" ht="34.5">
      <c r="C49" s="45" t="s">
        <v>458</v>
      </c>
      <c r="D49" s="40" t="s">
        <v>459</v>
      </c>
    </row>
    <row r="50" spans="3:4" ht="51.75">
      <c r="C50" s="45" t="s">
        <v>460</v>
      </c>
      <c r="D50" s="40" t="s">
        <v>461</v>
      </c>
    </row>
    <row r="51" spans="3:4" ht="30">
      <c r="C51" s="45" t="s">
        <v>462</v>
      </c>
      <c r="D51" s="40" t="s">
        <v>463</v>
      </c>
    </row>
    <row r="52" spans="3:4" ht="34.5">
      <c r="C52" s="45" t="s">
        <v>115</v>
      </c>
      <c r="D52" s="40" t="s">
        <v>464</v>
      </c>
    </row>
    <row r="53" spans="3:4" ht="51.75">
      <c r="C53" s="45" t="s">
        <v>465</v>
      </c>
      <c r="D53" s="40" t="s">
        <v>466</v>
      </c>
    </row>
    <row r="54" spans="3:4" ht="34.5">
      <c r="C54" s="45" t="s">
        <v>467</v>
      </c>
      <c r="D54" s="40" t="s">
        <v>468</v>
      </c>
    </row>
    <row r="55" spans="3:4" ht="34.5">
      <c r="C55" s="45" t="s">
        <v>469</v>
      </c>
      <c r="D55" s="40" t="s">
        <v>470</v>
      </c>
    </row>
    <row r="56" spans="3:4" ht="34.5">
      <c r="C56" s="45" t="s">
        <v>129</v>
      </c>
      <c r="D56" s="40" t="s">
        <v>471</v>
      </c>
    </row>
    <row r="57" spans="3:4" ht="34.5">
      <c r="D57" s="40" t="s">
        <v>472</v>
      </c>
    </row>
    <row r="58" spans="3:4" ht="90">
      <c r="C58" s="45" t="s">
        <v>473</v>
      </c>
      <c r="D58" s="40" t="s">
        <v>474</v>
      </c>
    </row>
    <row r="59" spans="3:4" ht="45">
      <c r="C59" s="45" t="s">
        <v>475</v>
      </c>
      <c r="D59" s="40" t="s">
        <v>476</v>
      </c>
    </row>
    <row r="60" spans="3:4" ht="60">
      <c r="C60" s="45" t="s">
        <v>477</v>
      </c>
      <c r="D60" s="40" t="s">
        <v>478</v>
      </c>
    </row>
    <row r="61" spans="3:4" ht="60">
      <c r="C61" s="45" t="s">
        <v>479</v>
      </c>
      <c r="D61" s="40" t="s">
        <v>480</v>
      </c>
    </row>
    <row r="62" spans="3:4" ht="60">
      <c r="C62" s="45" t="s">
        <v>481</v>
      </c>
      <c r="D62" s="40" t="s">
        <v>482</v>
      </c>
    </row>
    <row r="63" spans="3:4" ht="34.5">
      <c r="C63" s="45" t="s">
        <v>483</v>
      </c>
      <c r="D63" s="40" t="s">
        <v>484</v>
      </c>
    </row>
    <row r="64" spans="3:4" ht="30">
      <c r="C64" s="45" t="s">
        <v>485</v>
      </c>
      <c r="D64" s="40" t="s">
        <v>486</v>
      </c>
    </row>
    <row r="65" spans="3:4" ht="34.5">
      <c r="C65" s="45" t="s">
        <v>487</v>
      </c>
      <c r="D65" s="40" t="s">
        <v>488</v>
      </c>
    </row>
    <row r="66" spans="3:4" ht="51.75">
      <c r="C66" s="45" t="s">
        <v>489</v>
      </c>
      <c r="D66" s="40" t="s">
        <v>490</v>
      </c>
    </row>
    <row r="67" spans="3:4" ht="34.5">
      <c r="C67" s="45" t="s">
        <v>130</v>
      </c>
      <c r="D67" s="40" t="s">
        <v>491</v>
      </c>
    </row>
    <row r="68" spans="3:4" ht="45">
      <c r="C68" s="45" t="s">
        <v>492</v>
      </c>
      <c r="D68" s="40" t="s">
        <v>493</v>
      </c>
    </row>
    <row r="69" spans="3:4" ht="30">
      <c r="C69" s="45" t="s">
        <v>494</v>
      </c>
      <c r="D69" s="40" t="s">
        <v>495</v>
      </c>
    </row>
    <row r="70" spans="3:4" ht="60">
      <c r="C70" s="45" t="s">
        <v>496</v>
      </c>
      <c r="D70" s="40" t="s">
        <v>497</v>
      </c>
    </row>
    <row r="71" spans="3:4" ht="45">
      <c r="C71" s="45" t="s">
        <v>498</v>
      </c>
      <c r="D71" s="40" t="s">
        <v>499</v>
      </c>
    </row>
    <row r="72" spans="3:4" ht="34.5">
      <c r="C72" s="45" t="s">
        <v>500</v>
      </c>
      <c r="D72" s="40" t="s">
        <v>501</v>
      </c>
    </row>
    <row r="73" spans="3:4" ht="34.5">
      <c r="C73" s="45" t="s">
        <v>502</v>
      </c>
      <c r="D73" s="40" t="s">
        <v>503</v>
      </c>
    </row>
    <row r="74" spans="3:4" ht="34.5">
      <c r="C74" s="45" t="s">
        <v>504</v>
      </c>
      <c r="D74" s="40" t="s">
        <v>505</v>
      </c>
    </row>
    <row r="75" spans="3:4" ht="60">
      <c r="C75" s="45" t="s">
        <v>506</v>
      </c>
      <c r="D75" s="40" t="s">
        <v>507</v>
      </c>
    </row>
    <row r="76" spans="3:4" ht="60">
      <c r="C76" s="45" t="s">
        <v>508</v>
      </c>
      <c r="D76" s="40" t="s">
        <v>509</v>
      </c>
    </row>
    <row r="77" spans="3:4" ht="34.5">
      <c r="C77" s="45" t="s">
        <v>510</v>
      </c>
      <c r="D77" s="40" t="s">
        <v>511</v>
      </c>
    </row>
    <row r="78" spans="3:4" ht="34.5">
      <c r="C78" s="45" t="s">
        <v>512</v>
      </c>
      <c r="D78" s="40" t="s">
        <v>513</v>
      </c>
    </row>
    <row r="79" spans="3:4" ht="45">
      <c r="C79" s="45" t="s">
        <v>514</v>
      </c>
      <c r="D79" s="40" t="s">
        <v>515</v>
      </c>
    </row>
    <row r="80" spans="3:4" ht="45">
      <c r="C80" s="45" t="s">
        <v>273</v>
      </c>
      <c r="D80" s="40" t="s">
        <v>516</v>
      </c>
    </row>
    <row r="81" spans="3:4" ht="45">
      <c r="C81" s="45" t="s">
        <v>517</v>
      </c>
      <c r="D81" s="40" t="s">
        <v>518</v>
      </c>
    </row>
    <row r="82" spans="3:4" ht="45">
      <c r="C82" s="45" t="s">
        <v>519</v>
      </c>
      <c r="D82" s="40" t="s">
        <v>520</v>
      </c>
    </row>
    <row r="83" spans="3:4" ht="34.5">
      <c r="C83" s="45" t="s">
        <v>116</v>
      </c>
      <c r="D83" s="40" t="s">
        <v>521</v>
      </c>
    </row>
    <row r="84" spans="3:4" ht="30">
      <c r="C84" s="45" t="s">
        <v>522</v>
      </c>
      <c r="D84" s="40" t="s">
        <v>523</v>
      </c>
    </row>
    <row r="85" spans="3:4" ht="34.5">
      <c r="C85" s="45" t="s">
        <v>524</v>
      </c>
      <c r="D85" s="40" t="s">
        <v>525</v>
      </c>
    </row>
    <row r="86" spans="3:4" ht="45">
      <c r="C86" s="45" t="s">
        <v>526</v>
      </c>
      <c r="D86" s="40" t="s">
        <v>527</v>
      </c>
    </row>
    <row r="87" spans="3:4" ht="34.5">
      <c r="C87" s="45" t="s">
        <v>528</v>
      </c>
      <c r="D87" s="40" t="s">
        <v>529</v>
      </c>
    </row>
    <row r="88" spans="3:4" ht="34.5">
      <c r="C88" s="45" t="s">
        <v>530</v>
      </c>
      <c r="D88" s="40" t="s">
        <v>531</v>
      </c>
    </row>
    <row r="89" spans="3:4" ht="51.75">
      <c r="C89" s="45" t="s">
        <v>532</v>
      </c>
      <c r="D89" s="40" t="s">
        <v>533</v>
      </c>
    </row>
    <row r="90" spans="3:4" ht="45">
      <c r="C90" s="45" t="s">
        <v>534</v>
      </c>
      <c r="D90" s="40" t="s">
        <v>535</v>
      </c>
    </row>
    <row r="91" spans="3:4" ht="60">
      <c r="C91" s="45" t="s">
        <v>536</v>
      </c>
      <c r="D91" s="40" t="s">
        <v>537</v>
      </c>
    </row>
    <row r="92" spans="3:4" ht="60">
      <c r="C92" s="45" t="s">
        <v>538</v>
      </c>
      <c r="D92" s="40" t="s">
        <v>539</v>
      </c>
    </row>
    <row r="93" spans="3:4" ht="45">
      <c r="C93" s="45" t="s">
        <v>540</v>
      </c>
      <c r="D93" s="40" t="s">
        <v>541</v>
      </c>
    </row>
    <row r="94" spans="3:4" ht="30">
      <c r="C94" s="45" t="s">
        <v>542</v>
      </c>
      <c r="D94" s="40" t="s">
        <v>543</v>
      </c>
    </row>
    <row r="95" spans="3:4" ht="34.5">
      <c r="C95" s="45" t="s">
        <v>544</v>
      </c>
      <c r="D95" s="40" t="s">
        <v>545</v>
      </c>
    </row>
    <row r="96" spans="3:4" ht="17.25">
      <c r="D96" s="40" t="s">
        <v>546</v>
      </c>
    </row>
    <row r="97" spans="3:4" ht="34.5">
      <c r="D97" s="40" t="s">
        <v>547</v>
      </c>
    </row>
    <row r="98" spans="3:4" ht="34.5">
      <c r="C98" s="43" t="s">
        <v>548</v>
      </c>
      <c r="D98" s="40" t="s">
        <v>549</v>
      </c>
    </row>
    <row r="99" spans="3:4" ht="34.5">
      <c r="C99" s="43" t="s">
        <v>550</v>
      </c>
      <c r="D99" s="40" t="s">
        <v>551</v>
      </c>
    </row>
    <row r="100" spans="3:4" ht="34.5">
      <c r="C100" s="43" t="s">
        <v>552</v>
      </c>
      <c r="D100" s="40" t="s">
        <v>553</v>
      </c>
    </row>
    <row r="101" spans="3:4" ht="34.5">
      <c r="C101" s="43" t="s">
        <v>554</v>
      </c>
      <c r="D101" s="40" t="s">
        <v>555</v>
      </c>
    </row>
    <row r="102" spans="3:4" ht="51.75">
      <c r="C102" s="43" t="s">
        <v>556</v>
      </c>
      <c r="D102" s="40" t="s">
        <v>557</v>
      </c>
    </row>
    <row r="103" spans="3:4" ht="51.75">
      <c r="C103" s="43" t="s">
        <v>558</v>
      </c>
      <c r="D103" s="40" t="s">
        <v>559</v>
      </c>
    </row>
    <row r="104" spans="3:4" ht="34.5">
      <c r="C104" s="43" t="s">
        <v>560</v>
      </c>
      <c r="D104" s="40" t="s">
        <v>561</v>
      </c>
    </row>
    <row r="105" spans="3:4" ht="34.5">
      <c r="C105" s="43" t="s">
        <v>562</v>
      </c>
      <c r="D105" s="40" t="s">
        <v>563</v>
      </c>
    </row>
    <row r="106" spans="3:4" ht="34.5">
      <c r="C106" s="43" t="s">
        <v>564</v>
      </c>
      <c r="D106" s="40" t="s">
        <v>565</v>
      </c>
    </row>
    <row r="107" spans="3:4" ht="34.5">
      <c r="C107" s="43" t="s">
        <v>566</v>
      </c>
      <c r="D107" s="40" t="s">
        <v>567</v>
      </c>
    </row>
    <row r="108" spans="3:4" ht="34.5">
      <c r="C108" s="43" t="s">
        <v>568</v>
      </c>
      <c r="D108" s="40" t="s">
        <v>569</v>
      </c>
    </row>
    <row r="109" spans="3:4" ht="34.5">
      <c r="C109" s="43" t="s">
        <v>570</v>
      </c>
      <c r="D109" s="40" t="s">
        <v>571</v>
      </c>
    </row>
    <row r="110" spans="3:4" ht="34.5">
      <c r="C110" s="43" t="s">
        <v>572</v>
      </c>
      <c r="D110" s="40" t="s">
        <v>573</v>
      </c>
    </row>
    <row r="111" spans="3:4" ht="34.5">
      <c r="C111" s="43" t="s">
        <v>574</v>
      </c>
      <c r="D111" s="40" t="s">
        <v>575</v>
      </c>
    </row>
    <row r="112" spans="3:4" ht="34.5">
      <c r="C112" s="43" t="s">
        <v>576</v>
      </c>
      <c r="D112" s="40" t="s">
        <v>577</v>
      </c>
    </row>
    <row r="113" spans="3:4" ht="51.75">
      <c r="C113" s="43" t="s">
        <v>578</v>
      </c>
      <c r="D113" s="40" t="s">
        <v>579</v>
      </c>
    </row>
    <row r="114" spans="3:4" ht="34.5">
      <c r="C114" s="43" t="s">
        <v>580</v>
      </c>
      <c r="D114" s="40" t="s">
        <v>581</v>
      </c>
    </row>
    <row r="115" spans="3:4" ht="51.75">
      <c r="C115" s="43" t="s">
        <v>582</v>
      </c>
      <c r="D115" s="40" t="s">
        <v>583</v>
      </c>
    </row>
    <row r="116" spans="3:4" ht="17.25">
      <c r="C116" s="43" t="s">
        <v>584</v>
      </c>
      <c r="D116" s="40" t="s">
        <v>585</v>
      </c>
    </row>
    <row r="117" spans="3:4" ht="51.75">
      <c r="C117" s="43" t="s">
        <v>586</v>
      </c>
      <c r="D117" s="40" t="s">
        <v>587</v>
      </c>
    </row>
    <row r="118" spans="3:4" ht="51.75">
      <c r="C118" s="43" t="s">
        <v>588</v>
      </c>
      <c r="D118" s="40" t="s">
        <v>589</v>
      </c>
    </row>
    <row r="119" spans="3:4" ht="34.5">
      <c r="C119" s="43" t="s">
        <v>590</v>
      </c>
      <c r="D119" s="40" t="s">
        <v>591</v>
      </c>
    </row>
    <row r="120" spans="3:4" ht="17.25">
      <c r="C120" s="43" t="s">
        <v>592</v>
      </c>
      <c r="D120" s="40" t="s">
        <v>593</v>
      </c>
    </row>
    <row r="121" spans="3:4" ht="17.25">
      <c r="C121" s="43" t="s">
        <v>594</v>
      </c>
      <c r="D121" s="40" t="s">
        <v>595</v>
      </c>
    </row>
    <row r="122" spans="3:4" ht="17.25">
      <c r="C122" s="43" t="s">
        <v>596</v>
      </c>
      <c r="D122" s="40" t="s">
        <v>597</v>
      </c>
    </row>
    <row r="123" spans="3:4" ht="17.25">
      <c r="C123" s="43" t="s">
        <v>598</v>
      </c>
      <c r="D123" s="40" t="s">
        <v>599</v>
      </c>
    </row>
    <row r="124" spans="3:4" ht="17.25">
      <c r="C124" s="43" t="s">
        <v>600</v>
      </c>
      <c r="D124" s="40" t="s">
        <v>601</v>
      </c>
    </row>
    <row r="125" spans="3:4" ht="34.5">
      <c r="C125" s="43" t="s">
        <v>602</v>
      </c>
      <c r="D125" s="40" t="s">
        <v>603</v>
      </c>
    </row>
    <row r="126" spans="3:4" ht="34.5">
      <c r="C126" s="43" t="s">
        <v>604</v>
      </c>
      <c r="D126" s="40" t="s">
        <v>605</v>
      </c>
    </row>
    <row r="127" spans="3:4" ht="51.75">
      <c r="C127" s="43" t="s">
        <v>606</v>
      </c>
      <c r="D127" s="40" t="s">
        <v>607</v>
      </c>
    </row>
    <row r="128" spans="3:4" ht="17.25">
      <c r="C128" s="43" t="s">
        <v>608</v>
      </c>
      <c r="D128" s="40" t="s">
        <v>609</v>
      </c>
    </row>
    <row r="129" spans="3:4" ht="34.5">
      <c r="C129" s="43" t="s">
        <v>610</v>
      </c>
      <c r="D129" s="40" t="s">
        <v>611</v>
      </c>
    </row>
    <row r="130" spans="3:4" ht="34.5">
      <c r="C130" s="43" t="s">
        <v>612</v>
      </c>
      <c r="D130" s="40" t="s">
        <v>613</v>
      </c>
    </row>
    <row r="131" spans="3:4" ht="34.5">
      <c r="C131" s="43" t="s">
        <v>614</v>
      </c>
      <c r="D131" s="40" t="s">
        <v>615</v>
      </c>
    </row>
    <row r="132" spans="3:4" ht="34.5">
      <c r="C132" s="43" t="s">
        <v>616</v>
      </c>
      <c r="D132" s="40" t="s">
        <v>617</v>
      </c>
    </row>
    <row r="133" spans="3:4" ht="34.5">
      <c r="C133" s="43" t="s">
        <v>618</v>
      </c>
      <c r="D133" s="40" t="s">
        <v>619</v>
      </c>
    </row>
    <row r="134" spans="3:4" ht="34.5">
      <c r="C134" s="43" t="s">
        <v>620</v>
      </c>
      <c r="D134" s="40" t="s">
        <v>621</v>
      </c>
    </row>
    <row r="135" spans="3:4" ht="51.75">
      <c r="C135" s="43" t="s">
        <v>622</v>
      </c>
      <c r="D135" s="40" t="s">
        <v>623</v>
      </c>
    </row>
    <row r="136" spans="3:4" ht="34.5">
      <c r="C136" s="43" t="s">
        <v>624</v>
      </c>
      <c r="D136" s="40" t="s">
        <v>625</v>
      </c>
    </row>
    <row r="137" spans="3:4" ht="34.5">
      <c r="C137" s="43" t="s">
        <v>626</v>
      </c>
      <c r="D137" s="40" t="s">
        <v>627</v>
      </c>
    </row>
    <row r="138" spans="3:4" ht="34.5">
      <c r="C138" s="43" t="s">
        <v>628</v>
      </c>
      <c r="D138" s="40" t="s">
        <v>629</v>
      </c>
    </row>
    <row r="139" spans="3:4" ht="51.75">
      <c r="C139" s="43" t="s">
        <v>630</v>
      </c>
      <c r="D139" s="40" t="s">
        <v>631</v>
      </c>
    </row>
    <row r="140" spans="3:4" ht="34.5">
      <c r="C140" s="43" t="s">
        <v>632</v>
      </c>
      <c r="D140" s="40" t="s">
        <v>633</v>
      </c>
    </row>
    <row r="141" spans="3:4" ht="17.25">
      <c r="C141" s="43" t="s">
        <v>634</v>
      </c>
      <c r="D141" s="40" t="s">
        <v>635</v>
      </c>
    </row>
    <row r="142" spans="3:4" ht="17.25">
      <c r="C142" s="43" t="s">
        <v>636</v>
      </c>
      <c r="D142" s="40" t="s">
        <v>637</v>
      </c>
    </row>
    <row r="143" spans="3:4" ht="34.5">
      <c r="C143" s="43" t="s">
        <v>638</v>
      </c>
      <c r="D143" s="40" t="s">
        <v>639</v>
      </c>
    </row>
    <row r="144" spans="3:4" ht="34.5">
      <c r="C144" s="43" t="s">
        <v>640</v>
      </c>
      <c r="D144" s="40" t="s">
        <v>641</v>
      </c>
    </row>
    <row r="145" spans="3:4" ht="34.5">
      <c r="C145" s="43" t="s">
        <v>642</v>
      </c>
      <c r="D145" s="40" t="s">
        <v>643</v>
      </c>
    </row>
    <row r="146" spans="3:4" ht="17.25">
      <c r="C146" s="43" t="s">
        <v>644</v>
      </c>
      <c r="D146" s="40" t="s">
        <v>645</v>
      </c>
    </row>
    <row r="147" spans="3:4" ht="34.5">
      <c r="C147" s="43" t="s">
        <v>646</v>
      </c>
      <c r="D147" s="40" t="s">
        <v>647</v>
      </c>
    </row>
    <row r="148" spans="3:4" ht="34.5">
      <c r="C148" s="43" t="s">
        <v>648</v>
      </c>
      <c r="D148" s="40" t="s">
        <v>649</v>
      </c>
    </row>
    <row r="149" spans="3:4" ht="34.5">
      <c r="C149" s="43" t="s">
        <v>650</v>
      </c>
      <c r="D149" s="40" t="s">
        <v>651</v>
      </c>
    </row>
    <row r="150" spans="3:4" ht="34.5">
      <c r="C150" s="43" t="s">
        <v>652</v>
      </c>
      <c r="D150" s="40" t="s">
        <v>653</v>
      </c>
    </row>
    <row r="151" spans="3:4" ht="51.75">
      <c r="C151" s="43" t="s">
        <v>337</v>
      </c>
      <c r="D151" s="40" t="s">
        <v>654</v>
      </c>
    </row>
    <row r="152" spans="3:4" ht="34.5">
      <c r="C152" s="43" t="s">
        <v>655</v>
      </c>
      <c r="D152" s="40" t="s">
        <v>656</v>
      </c>
    </row>
    <row r="153" spans="3:4" ht="34.5">
      <c r="C153" s="43" t="s">
        <v>657</v>
      </c>
      <c r="D153" s="40" t="s">
        <v>658</v>
      </c>
    </row>
    <row r="154" spans="3:4" ht="34.5">
      <c r="C154" s="43" t="s">
        <v>659</v>
      </c>
      <c r="D154" s="40" t="s">
        <v>660</v>
      </c>
    </row>
    <row r="155" spans="3:4" ht="34.5">
      <c r="C155" s="43" t="s">
        <v>661</v>
      </c>
      <c r="D155" s="40" t="s">
        <v>662</v>
      </c>
    </row>
    <row r="156" spans="3:4" ht="34.5">
      <c r="C156" s="43" t="s">
        <v>663</v>
      </c>
      <c r="D156" s="40" t="s">
        <v>664</v>
      </c>
    </row>
    <row r="157" spans="3:4" ht="34.5">
      <c r="C157" s="43" t="s">
        <v>665</v>
      </c>
      <c r="D157" s="40" t="s">
        <v>666</v>
      </c>
    </row>
    <row r="158" spans="3:4" ht="34.5">
      <c r="C158" s="43" t="s">
        <v>667</v>
      </c>
      <c r="D158" s="40" t="s">
        <v>668</v>
      </c>
    </row>
    <row r="159" spans="3:4" ht="34.5">
      <c r="C159" s="43" t="s">
        <v>669</v>
      </c>
      <c r="D159" s="40" t="s">
        <v>670</v>
      </c>
    </row>
    <row r="160" spans="3:4" ht="34.5">
      <c r="C160" s="43" t="s">
        <v>671</v>
      </c>
      <c r="D160" s="40" t="s">
        <v>672</v>
      </c>
    </row>
    <row r="161" spans="3:4" ht="51.75">
      <c r="C161" s="43" t="s">
        <v>673</v>
      </c>
      <c r="D161" s="40" t="s">
        <v>674</v>
      </c>
    </row>
    <row r="162" spans="3:4" ht="34.5">
      <c r="C162" s="43" t="s">
        <v>675</v>
      </c>
      <c r="D162" s="40" t="s">
        <v>676</v>
      </c>
    </row>
    <row r="163" spans="3:4" ht="34.5">
      <c r="C163" s="43" t="s">
        <v>677</v>
      </c>
      <c r="D163" s="40" t="s">
        <v>678</v>
      </c>
    </row>
    <row r="164" spans="3:4" ht="34.5">
      <c r="C164" s="43" t="s">
        <v>679</v>
      </c>
      <c r="D164" s="40" t="s">
        <v>680</v>
      </c>
    </row>
    <row r="165" spans="3:4" ht="34.5">
      <c r="C165" s="43" t="s">
        <v>681</v>
      </c>
      <c r="D165" s="40" t="s">
        <v>682</v>
      </c>
    </row>
    <row r="166" spans="3:4" ht="34.5">
      <c r="C166" s="43" t="s">
        <v>683</v>
      </c>
      <c r="D166" s="40" t="s">
        <v>684</v>
      </c>
    </row>
    <row r="167" spans="3:4" ht="34.5">
      <c r="C167" s="43" t="s">
        <v>685</v>
      </c>
      <c r="D167" s="40" t="s">
        <v>686</v>
      </c>
    </row>
    <row r="168" spans="3:4" ht="51.75">
      <c r="C168" s="43" t="s">
        <v>687</v>
      </c>
      <c r="D168" s="40" t="s">
        <v>688</v>
      </c>
    </row>
    <row r="169" spans="3:4" ht="34.5">
      <c r="C169" s="43" t="s">
        <v>689</v>
      </c>
      <c r="D169" s="40" t="s">
        <v>690</v>
      </c>
    </row>
    <row r="170" spans="3:4" ht="17.25">
      <c r="C170" s="43" t="s">
        <v>691</v>
      </c>
      <c r="D170" s="40" t="s">
        <v>692</v>
      </c>
    </row>
    <row r="171" spans="3:4" ht="34.5">
      <c r="C171" s="43" t="s">
        <v>693</v>
      </c>
      <c r="D171" s="40" t="s">
        <v>694</v>
      </c>
    </row>
    <row r="172" spans="3:4" ht="17.25">
      <c r="C172" s="43" t="s">
        <v>695</v>
      </c>
      <c r="D172" s="40" t="s">
        <v>696</v>
      </c>
    </row>
    <row r="173" spans="3:4">
      <c r="C173" s="43" t="s">
        <v>697</v>
      </c>
    </row>
    <row r="174" spans="3:4">
      <c r="C174" s="43" t="s">
        <v>698</v>
      </c>
    </row>
    <row r="175" spans="3:4">
      <c r="C175" s="43" t="s">
        <v>699</v>
      </c>
    </row>
    <row r="176" spans="3:4">
      <c r="C176" s="43" t="s">
        <v>700</v>
      </c>
    </row>
    <row r="177" spans="3:3">
      <c r="C177" s="43" t="s">
        <v>701</v>
      </c>
    </row>
    <row r="178" spans="3:3">
      <c r="C178" s="43" t="s">
        <v>702</v>
      </c>
    </row>
    <row r="179" spans="3:3">
      <c r="C179" s="43" t="s">
        <v>703</v>
      </c>
    </row>
    <row r="180" spans="3:3">
      <c r="C180" s="43" t="s">
        <v>704</v>
      </c>
    </row>
    <row r="181" spans="3:3">
      <c r="C181" s="43" t="s">
        <v>705</v>
      </c>
    </row>
    <row r="182" spans="3:3">
      <c r="C182" s="43" t="s">
        <v>706</v>
      </c>
    </row>
    <row r="183" spans="3:3">
      <c r="C183" s="43" t="s">
        <v>707</v>
      </c>
    </row>
    <row r="184" spans="3:3">
      <c r="C184" s="43" t="s">
        <v>708</v>
      </c>
    </row>
    <row r="185" spans="3:3">
      <c r="C185" s="43" t="s">
        <v>709</v>
      </c>
    </row>
    <row r="186" spans="3:3">
      <c r="C186" s="43" t="s">
        <v>710</v>
      </c>
    </row>
    <row r="187" spans="3:3">
      <c r="C187" s="43" t="s">
        <v>711</v>
      </c>
    </row>
    <row r="188" spans="3:3">
      <c r="C188" s="43" t="s">
        <v>712</v>
      </c>
    </row>
    <row r="189" spans="3:3">
      <c r="C189" s="43" t="s">
        <v>713</v>
      </c>
    </row>
    <row r="190" spans="3:3">
      <c r="C190" s="43" t="s">
        <v>714</v>
      </c>
    </row>
    <row r="191" spans="3:3">
      <c r="C191" s="43" t="s">
        <v>715</v>
      </c>
    </row>
    <row r="192" spans="3:3">
      <c r="C192" s="43" t="s">
        <v>716</v>
      </c>
    </row>
    <row r="193" spans="3:3">
      <c r="C193" s="43" t="s">
        <v>717</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echademodificaci_x00f3_n xmlns="e00eb085-8d1b-47ab-9f75-c48ad583d8cf" xsi:nil="true"/>
    <lcf76f155ced4ddcb4097134ff3c332f xmlns="e00eb085-8d1b-47ab-9f75-c48ad583d8cf">
      <Terms xmlns="http://schemas.microsoft.com/office/infopath/2007/PartnerControls"/>
    </lcf76f155ced4ddcb4097134ff3c332f>
    <TaxCatchAll xmlns="3a419710-061f-4995-8b04-57c8eb5850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77090CA40073E45BC0A85688FD7FCCF" ma:contentTypeVersion="17" ma:contentTypeDescription="Crear nuevo documento." ma:contentTypeScope="" ma:versionID="d505481fc1cf51eefaab7779691111d1">
  <xsd:schema xmlns:xsd="http://www.w3.org/2001/XMLSchema" xmlns:xs="http://www.w3.org/2001/XMLSchema" xmlns:p="http://schemas.microsoft.com/office/2006/metadata/properties" xmlns:ns2="e00eb085-8d1b-47ab-9f75-c48ad583d8cf" xmlns:ns3="3a419710-061f-4995-8b04-57c8eb5850f2" targetNamespace="http://schemas.microsoft.com/office/2006/metadata/properties" ma:root="true" ma:fieldsID="661c68ad9a07d8c37e22da89b55d422a" ns2:_="" ns3:_="">
    <xsd:import namespace="e00eb085-8d1b-47ab-9f75-c48ad583d8cf"/>
    <xsd:import namespace="3a419710-061f-4995-8b04-57c8eb5850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Fechademodificaci_x00f3_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eb085-8d1b-47ab-9f75-c48ad583d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Fechademodificaci_x00f3_n" ma:index="17" nillable="true" ma:displayName="Fecha de modificación" ma:format="DateTime" ma:internalName="Fechademodificaci_x00f3_n">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419710-061f-4995-8b04-57c8eb5850f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d5348d94-2e43-4d43-8b53-d885b76198eb}" ma:internalName="TaxCatchAll" ma:showField="CatchAllData" ma:web="3a419710-061f-4995-8b04-57c8eb5850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D3C9A0-2DD3-4128-B588-1A83C884FDFF}">
  <ds:schemaRefs>
    <ds:schemaRef ds:uri="http://schemas.microsoft.com/office/2006/metadata/properties"/>
    <ds:schemaRef ds:uri="http://purl.org/dc/terms/"/>
    <ds:schemaRef ds:uri="http://purl.org/dc/dcmitype/"/>
    <ds:schemaRef ds:uri="http://purl.org/dc/elements/1.1/"/>
    <ds:schemaRef ds:uri="http://www.w3.org/XML/1998/namespace"/>
    <ds:schemaRef ds:uri="http://schemas.microsoft.com/office/2006/documentManagement/types"/>
    <ds:schemaRef ds:uri="e00eb085-8d1b-47ab-9f75-c48ad583d8cf"/>
    <ds:schemaRef ds:uri="http://schemas.microsoft.com/office/infopath/2007/PartnerControls"/>
    <ds:schemaRef ds:uri="http://schemas.openxmlformats.org/package/2006/metadata/core-properties"/>
    <ds:schemaRef ds:uri="3a419710-061f-4995-8b04-57c8eb5850f2"/>
  </ds:schemaRefs>
</ds:datastoreItem>
</file>

<file path=customXml/itemProps2.xml><?xml version="1.0" encoding="utf-8"?>
<ds:datastoreItem xmlns:ds="http://schemas.openxmlformats.org/officeDocument/2006/customXml" ds:itemID="{469EC79E-6EEE-45E9-9829-3F5D32DA8B53}">
  <ds:schemaRefs>
    <ds:schemaRef ds:uri="http://schemas.microsoft.com/sharepoint/v3/contenttype/forms"/>
  </ds:schemaRefs>
</ds:datastoreItem>
</file>

<file path=customXml/itemProps3.xml><?xml version="1.0" encoding="utf-8"?>
<ds:datastoreItem xmlns:ds="http://schemas.openxmlformats.org/officeDocument/2006/customXml" ds:itemID="{A4E5C51F-AD7E-4045-9920-045FBAE521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0eb085-8d1b-47ab-9f75-c48ad583d8cf"/>
    <ds:schemaRef ds:uri="3a419710-061f-4995-8b04-57c8eb585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PLAN DE ACCION</vt:lpstr>
      <vt:lpstr>IN-PEI-SAD-001</vt:lpstr>
      <vt:lpstr>IN-PEI-SAD-002</vt:lpstr>
      <vt:lpstr>Hoja1</vt:lpstr>
      <vt:lpstr>'IN-PEI-SAD-001'!Área_de_impresión</vt:lpstr>
      <vt:lpstr>'IN-PEI-SAD-002'!Área_de_impresión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peña</dc:creator>
  <cp:keywords/>
  <dc:description/>
  <cp:lastModifiedBy>yuli peña</cp:lastModifiedBy>
  <cp:revision/>
  <dcterms:created xsi:type="dcterms:W3CDTF">2021-01-29T16:02:32Z</dcterms:created>
  <dcterms:modified xsi:type="dcterms:W3CDTF">2022-11-01T18:33:42Z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0x010100B77090CA40073E45BC0A85688FD7FCCF</vt:lpwstr>
  </property>
  <property fmtid="{D5CDD505-2E9C-101B-9397-08002B2CF9AE}" pid="3" name="MediaServiceImageTags">
    <vt:lpwstr/>
  </property>
</Properties>
</file>