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80.11.7\Presupuesto\EJECUCIONES 2021\"/>
    </mc:Choice>
  </mc:AlternateContent>
  <xr:revisionPtr revIDLastSave="0" documentId="13_ncr:1_{CD0A0B77-A406-421B-803A-0100E6E78AD7}" xr6:coauthVersionLast="46" xr6:coauthVersionMax="46" xr10:uidLastSave="{00000000-0000-0000-0000-000000000000}"/>
  <bookViews>
    <workbookView xWindow="2955" yWindow="2205" windowWidth="22350" windowHeight="11040" tabRatio="538" xr2:uid="{3EC74638-B97B-43E9-A55F-0267E4A7150E}"/>
  </bookViews>
  <sheets>
    <sheet name="julio" sheetId="15" r:id="rId1"/>
  </sheets>
  <definedNames>
    <definedName name="_xlnm.Print_Titles" localSheetId="0">julio!$5:$9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8" i="15" l="1"/>
  <c r="H88" i="15" s="1"/>
  <c r="F87" i="15"/>
  <c r="H87" i="15" s="1"/>
  <c r="F86" i="15"/>
  <c r="H86" i="15" s="1"/>
  <c r="M85" i="15"/>
  <c r="M84" i="15" s="1"/>
  <c r="L85" i="15"/>
  <c r="L84" i="15" s="1"/>
  <c r="L83" i="15" s="1"/>
  <c r="J85" i="15"/>
  <c r="J84" i="15" s="1"/>
  <c r="I85" i="15"/>
  <c r="G85" i="15"/>
  <c r="E85" i="15"/>
  <c r="E84" i="15" s="1"/>
  <c r="E83" i="15" s="1"/>
  <c r="E10" i="15" s="1"/>
  <c r="D85" i="15"/>
  <c r="D84" i="15" s="1"/>
  <c r="D83" i="15" s="1"/>
  <c r="D10" i="15" s="1"/>
  <c r="C85" i="15"/>
  <c r="C84" i="15" s="1"/>
  <c r="I84" i="15"/>
  <c r="I83" i="15" s="1"/>
  <c r="G84" i="15"/>
  <c r="G83" i="15" s="1"/>
  <c r="F82" i="15"/>
  <c r="H82" i="15" s="1"/>
  <c r="F81" i="15"/>
  <c r="H81" i="15" s="1"/>
  <c r="M80" i="15"/>
  <c r="N80" i="15" s="1"/>
  <c r="L80" i="15"/>
  <c r="J80" i="15"/>
  <c r="I80" i="15"/>
  <c r="G80" i="15"/>
  <c r="G11" i="15" s="1"/>
  <c r="E80" i="15"/>
  <c r="D80" i="15"/>
  <c r="C80" i="15"/>
  <c r="F80" i="15" s="1"/>
  <c r="H80" i="15" s="1"/>
  <c r="K80" i="15" s="1"/>
  <c r="F79" i="15"/>
  <c r="H79" i="15" s="1"/>
  <c r="N79" i="15" s="1"/>
  <c r="F78" i="15"/>
  <c r="H78" i="15" s="1"/>
  <c r="N78" i="15" s="1"/>
  <c r="H77" i="15"/>
  <c r="N77" i="15" s="1"/>
  <c r="F77" i="15"/>
  <c r="H76" i="15"/>
  <c r="K76" i="15" s="1"/>
  <c r="F76" i="15"/>
  <c r="H75" i="15"/>
  <c r="N75" i="15" s="1"/>
  <c r="F75" i="15"/>
  <c r="H74" i="15"/>
  <c r="K74" i="15" s="1"/>
  <c r="F74" i="15"/>
  <c r="H73" i="15"/>
  <c r="N73" i="15" s="1"/>
  <c r="F73" i="15"/>
  <c r="H72" i="15"/>
  <c r="K72" i="15" s="1"/>
  <c r="F72" i="15"/>
  <c r="H71" i="15"/>
  <c r="N71" i="15" s="1"/>
  <c r="F71" i="15"/>
  <c r="H70" i="15"/>
  <c r="N70" i="15" s="1"/>
  <c r="F70" i="15"/>
  <c r="H69" i="15"/>
  <c r="N69" i="15" s="1"/>
  <c r="F69" i="15"/>
  <c r="H68" i="15"/>
  <c r="K68" i="15" s="1"/>
  <c r="F68" i="15"/>
  <c r="H67" i="15"/>
  <c r="N67" i="15" s="1"/>
  <c r="F67" i="15"/>
  <c r="H66" i="15"/>
  <c r="N66" i="15" s="1"/>
  <c r="F66" i="15"/>
  <c r="H65" i="15"/>
  <c r="N65" i="15" s="1"/>
  <c r="F65" i="15"/>
  <c r="H64" i="15"/>
  <c r="K64" i="15" s="1"/>
  <c r="F64" i="15"/>
  <c r="H63" i="15"/>
  <c r="N63" i="15" s="1"/>
  <c r="F63" i="15"/>
  <c r="H62" i="15"/>
  <c r="K62" i="15" s="1"/>
  <c r="F62" i="15"/>
  <c r="H61" i="15"/>
  <c r="N61" i="15" s="1"/>
  <c r="F61" i="15"/>
  <c r="H60" i="15"/>
  <c r="K60" i="15" s="1"/>
  <c r="F60" i="15"/>
  <c r="H59" i="15"/>
  <c r="N59" i="15" s="1"/>
  <c r="F59" i="15"/>
  <c r="H58" i="15"/>
  <c r="K58" i="15" s="1"/>
  <c r="F58" i="15"/>
  <c r="H57" i="15"/>
  <c r="N57" i="15" s="1"/>
  <c r="F57" i="15"/>
  <c r="H56" i="15"/>
  <c r="N56" i="15" s="1"/>
  <c r="F56" i="15"/>
  <c r="H55" i="15"/>
  <c r="N55" i="15" s="1"/>
  <c r="F55" i="15"/>
  <c r="F54" i="15"/>
  <c r="H54" i="15" s="1"/>
  <c r="H53" i="15"/>
  <c r="F53" i="15"/>
  <c r="F52" i="15"/>
  <c r="H52" i="15" s="1"/>
  <c r="F51" i="15"/>
  <c r="H51" i="15" s="1"/>
  <c r="H50" i="15"/>
  <c r="F50" i="15"/>
  <c r="F49" i="15"/>
  <c r="H49" i="15" s="1"/>
  <c r="H48" i="15"/>
  <c r="F48" i="15"/>
  <c r="H47" i="15"/>
  <c r="K47" i="15" s="1"/>
  <c r="F47" i="15"/>
  <c r="F46" i="15"/>
  <c r="H46" i="15" s="1"/>
  <c r="F45" i="15"/>
  <c r="H45" i="15" s="1"/>
  <c r="H44" i="15"/>
  <c r="F44" i="15"/>
  <c r="H43" i="15"/>
  <c r="N43" i="15" s="1"/>
  <c r="F43" i="15"/>
  <c r="F42" i="15"/>
  <c r="H42" i="15" s="1"/>
  <c r="F41" i="15"/>
  <c r="H41" i="15" s="1"/>
  <c r="F40" i="15"/>
  <c r="H40" i="15" s="1"/>
  <c r="M39" i="15"/>
  <c r="L39" i="15"/>
  <c r="J39" i="15"/>
  <c r="I39" i="15"/>
  <c r="G39" i="15"/>
  <c r="F39" i="15"/>
  <c r="H39" i="15" s="1"/>
  <c r="E39" i="15"/>
  <c r="D39" i="15"/>
  <c r="C39" i="15"/>
  <c r="F38" i="15"/>
  <c r="H38" i="15" s="1"/>
  <c r="N37" i="15"/>
  <c r="H37" i="15"/>
  <c r="K37" i="15" s="1"/>
  <c r="F37" i="15"/>
  <c r="F36" i="15"/>
  <c r="H36" i="15" s="1"/>
  <c r="N35" i="15"/>
  <c r="H35" i="15"/>
  <c r="K35" i="15" s="1"/>
  <c r="F35" i="15"/>
  <c r="F34" i="15"/>
  <c r="H34" i="15" s="1"/>
  <c r="N33" i="15"/>
  <c r="H33" i="15"/>
  <c r="K33" i="15" s="1"/>
  <c r="F33" i="15"/>
  <c r="F32" i="15"/>
  <c r="H32" i="15" s="1"/>
  <c r="N31" i="15"/>
  <c r="H31" i="15"/>
  <c r="K31" i="15" s="1"/>
  <c r="F31" i="15"/>
  <c r="F30" i="15"/>
  <c r="H30" i="15" s="1"/>
  <c r="N29" i="15"/>
  <c r="H29" i="15"/>
  <c r="K29" i="15" s="1"/>
  <c r="F29" i="15"/>
  <c r="F28" i="15"/>
  <c r="H28" i="15" s="1"/>
  <c r="N27" i="15"/>
  <c r="H27" i="15"/>
  <c r="K27" i="15" s="1"/>
  <c r="F27" i="15"/>
  <c r="F26" i="15"/>
  <c r="H26" i="15" s="1"/>
  <c r="N25" i="15"/>
  <c r="H25" i="15"/>
  <c r="K25" i="15" s="1"/>
  <c r="F25" i="15"/>
  <c r="F24" i="15"/>
  <c r="H24" i="15" s="1"/>
  <c r="N23" i="15"/>
  <c r="H23" i="15"/>
  <c r="K23" i="15" s="1"/>
  <c r="F23" i="15"/>
  <c r="F22" i="15"/>
  <c r="H22" i="15" s="1"/>
  <c r="N21" i="15"/>
  <c r="H21" i="15"/>
  <c r="K21" i="15" s="1"/>
  <c r="F21" i="15"/>
  <c r="F20" i="15"/>
  <c r="H20" i="15" s="1"/>
  <c r="N19" i="15"/>
  <c r="H19" i="15"/>
  <c r="K19" i="15" s="1"/>
  <c r="F19" i="15"/>
  <c r="F18" i="15"/>
  <c r="H18" i="15" s="1"/>
  <c r="N17" i="15"/>
  <c r="H17" i="15"/>
  <c r="K17" i="15" s="1"/>
  <c r="F17" i="15"/>
  <c r="F16" i="15"/>
  <c r="H16" i="15" s="1"/>
  <c r="N15" i="15"/>
  <c r="H15" i="15"/>
  <c r="K15" i="15" s="1"/>
  <c r="F15" i="15"/>
  <c r="F14" i="15"/>
  <c r="H14" i="15" s="1"/>
  <c r="N13" i="15"/>
  <c r="H13" i="15"/>
  <c r="K13" i="15" s="1"/>
  <c r="F13" i="15"/>
  <c r="M12" i="15"/>
  <c r="L12" i="15"/>
  <c r="J12" i="15"/>
  <c r="I12" i="15"/>
  <c r="G12" i="15"/>
  <c r="E12" i="15"/>
  <c r="D12" i="15"/>
  <c r="C12" i="15"/>
  <c r="C11" i="15" s="1"/>
  <c r="E11" i="15"/>
  <c r="D11" i="15"/>
  <c r="M11" i="15" l="1"/>
  <c r="N39" i="15"/>
  <c r="L11" i="15"/>
  <c r="L10" i="15" s="1"/>
  <c r="J11" i="15"/>
  <c r="I11" i="15"/>
  <c r="I10" i="15" s="1"/>
  <c r="N20" i="15"/>
  <c r="K20" i="15"/>
  <c r="K39" i="15"/>
  <c r="N81" i="15"/>
  <c r="K81" i="15"/>
  <c r="N14" i="15"/>
  <c r="K14" i="15"/>
  <c r="N24" i="15"/>
  <c r="K24" i="15"/>
  <c r="N30" i="15"/>
  <c r="K30" i="15"/>
  <c r="N45" i="15"/>
  <c r="K45" i="15"/>
  <c r="N22" i="15"/>
  <c r="K22" i="15"/>
  <c r="N34" i="15"/>
  <c r="K34" i="15"/>
  <c r="N82" i="15"/>
  <c r="K82" i="15"/>
  <c r="N40" i="15"/>
  <c r="K40" i="15"/>
  <c r="N51" i="15"/>
  <c r="K51" i="15"/>
  <c r="G10" i="15"/>
  <c r="M83" i="15"/>
  <c r="N16" i="15"/>
  <c r="K16" i="15"/>
  <c r="N18" i="15"/>
  <c r="K18" i="15"/>
  <c r="N26" i="15"/>
  <c r="K26" i="15"/>
  <c r="N38" i="15"/>
  <c r="K38" i="15"/>
  <c r="J83" i="15"/>
  <c r="K83" i="15" s="1"/>
  <c r="K41" i="15"/>
  <c r="N41" i="15"/>
  <c r="F84" i="15"/>
  <c r="H84" i="15" s="1"/>
  <c r="N84" i="15" s="1"/>
  <c r="C83" i="15"/>
  <c r="F83" i="15" s="1"/>
  <c r="H83" i="15" s="1"/>
  <c r="N86" i="15"/>
  <c r="K86" i="15"/>
  <c r="N28" i="15"/>
  <c r="K28" i="15"/>
  <c r="N32" i="15"/>
  <c r="K32" i="15"/>
  <c r="N36" i="15"/>
  <c r="K36" i="15"/>
  <c r="N87" i="15"/>
  <c r="K87" i="15"/>
  <c r="F11" i="15"/>
  <c r="H11" i="15" s="1"/>
  <c r="C10" i="15"/>
  <c r="F10" i="15" s="1"/>
  <c r="H10" i="15" s="1"/>
  <c r="N88" i="15"/>
  <c r="K88" i="15"/>
  <c r="K56" i="15"/>
  <c r="K66" i="15"/>
  <c r="K70" i="15"/>
  <c r="N47" i="15"/>
  <c r="N58" i="15"/>
  <c r="N60" i="15"/>
  <c r="N62" i="15"/>
  <c r="N64" i="15"/>
  <c r="N68" i="15"/>
  <c r="N72" i="15"/>
  <c r="N74" i="15"/>
  <c r="N76" i="15"/>
  <c r="F85" i="15"/>
  <c r="H85" i="15" s="1"/>
  <c r="K85" i="15" s="1"/>
  <c r="N85" i="15"/>
  <c r="F12" i="15"/>
  <c r="H12" i="15" s="1"/>
  <c r="N12" i="15" s="1"/>
  <c r="K43" i="15"/>
  <c r="K55" i="15"/>
  <c r="K57" i="15"/>
  <c r="K59" i="15"/>
  <c r="K61" i="15"/>
  <c r="K63" i="15"/>
  <c r="K65" i="15"/>
  <c r="K67" i="15"/>
  <c r="K69" i="15"/>
  <c r="K71" i="15"/>
  <c r="K73" i="15"/>
  <c r="K75" i="15"/>
  <c r="N11" i="15" l="1"/>
  <c r="K84" i="15"/>
  <c r="K12" i="15"/>
  <c r="J10" i="15"/>
  <c r="K10" i="15" s="1"/>
  <c r="N83" i="15"/>
  <c r="M10" i="15"/>
  <c r="N10" i="15" s="1"/>
  <c r="K11" i="15"/>
</calcChain>
</file>

<file path=xl/sharedStrings.xml><?xml version="1.0" encoding="utf-8"?>
<sst xmlns="http://schemas.openxmlformats.org/spreadsheetml/2006/main" count="116" uniqueCount="113">
  <si>
    <t xml:space="preserve">VIGENCIA FISCAL                       </t>
  </si>
  <si>
    <t>EJECUC. PRESUP. %</t>
  </si>
  <si>
    <t>EJECUCION AUT.GIRO %</t>
  </si>
  <si>
    <t>GASTOS</t>
  </si>
  <si>
    <t>GASTOS DE FUNCIONAMIENTO</t>
  </si>
  <si>
    <t>Gastos de personal</t>
  </si>
  <si>
    <t>Adquisición de bienes y servicios</t>
  </si>
  <si>
    <t>Gastos diversos</t>
  </si>
  <si>
    <t>INVERSION</t>
  </si>
  <si>
    <t>DIRECTA</t>
  </si>
  <si>
    <t>FABIOLA FRANCO ESCOBAR</t>
  </si>
  <si>
    <t>HUGO ALBERTO CARRILLO GOMEZ</t>
  </si>
  <si>
    <t>Responsable Área de Presupuesto</t>
  </si>
  <si>
    <t>Ordenador del Gasto</t>
  </si>
  <si>
    <t>Sueldo básico</t>
  </si>
  <si>
    <t>Auxilio de maternidad y paternidad</t>
  </si>
  <si>
    <t>Auxilio de incapacidad</t>
  </si>
  <si>
    <t>Gastos de representación</t>
  </si>
  <si>
    <t>Auxilio de transporte</t>
  </si>
  <si>
    <t>Subsidio de alimentación</t>
  </si>
  <si>
    <t>Bonificación por servicios prestados</t>
  </si>
  <si>
    <t>Prima de navidad</t>
  </si>
  <si>
    <t>Prima de vacaciones</t>
  </si>
  <si>
    <t>Auxilio de conectividad digital</t>
  </si>
  <si>
    <t>Prima de antigüedad</t>
  </si>
  <si>
    <t>Prima técnica</t>
  </si>
  <si>
    <t>Prima semestral</t>
  </si>
  <si>
    <t>Aportes a la seguridad social en pensiones pública</t>
  </si>
  <si>
    <t>Aportes a la seguridad social en pensiones privada</t>
  </si>
  <si>
    <t>Aportes a la seguridad social en salud privada</t>
  </si>
  <si>
    <t>Aportes de cesantías a fondos públicos</t>
  </si>
  <si>
    <t>Aportes de cesantías a fondos privados</t>
  </si>
  <si>
    <t>Compensar</t>
  </si>
  <si>
    <t>Aportes generales al sistema de riesgos laborales</t>
  </si>
  <si>
    <t>Aportes al ICBF de funcionarios</t>
  </si>
  <si>
    <t>Aportes al SENA de funcionarios</t>
  </si>
  <si>
    <t>Bonificación por recreación</t>
  </si>
  <si>
    <t>Reconocimiento por permanencia en el servicio públ</t>
  </si>
  <si>
    <t>Prima secretarial</t>
  </si>
  <si>
    <t>Maquinaria de oficina, contabilidad e informática</t>
  </si>
  <si>
    <t>Maquinaria y aparatos eléctricos</t>
  </si>
  <si>
    <t>Equipo y aparatos de radio, televisión y comunicac</t>
  </si>
  <si>
    <t>Productos de molinería, almidones y productos deri</t>
  </si>
  <si>
    <t>Artículos textiles (excepto prendas de vestir)</t>
  </si>
  <si>
    <t>Dotación (prendas de vestir y calzado)</t>
  </si>
  <si>
    <t>Productos de madera, corcho, cestería y espartería</t>
  </si>
  <si>
    <t>Pasta o pulpa, papel y productos de papel; impreso</t>
  </si>
  <si>
    <t>Productos de hornos de coque, de refinación de pet</t>
  </si>
  <si>
    <t>Químicos básicos</t>
  </si>
  <si>
    <t>Otros productos químicos; fibras artificiales (o f</t>
  </si>
  <si>
    <t>Productos de caucho y plástico</t>
  </si>
  <si>
    <t>Vidrio y productos de vidrio y otros productos no</t>
  </si>
  <si>
    <t>Muebles; otros bienes transportables n.c.p.</t>
  </si>
  <si>
    <t>Productos metálicos elaborados (excepto maquinaria</t>
  </si>
  <si>
    <t>Servicios de mensajería</t>
  </si>
  <si>
    <t>Servicios de seguros de vehículos automotores</t>
  </si>
  <si>
    <t>Servicios de seguros contra incendio, terremoto o</t>
  </si>
  <si>
    <t>Servicios de seguros generales de responsabilidad</t>
  </si>
  <si>
    <t>Servicios de seguro obligatorio de accidentes de t</t>
  </si>
  <si>
    <t>Servicios de administración de fondos de pensiones</t>
  </si>
  <si>
    <t>Otros servicios de seguros distintos de los seguro</t>
  </si>
  <si>
    <t>Derechos de uso de productos de propiedad intelect</t>
  </si>
  <si>
    <t>Servicios de documentación y certificación jurídic</t>
  </si>
  <si>
    <t>Servicios de consultoría en administración y servi</t>
  </si>
  <si>
    <t>Servicios de publicidad y el suministro de espacio</t>
  </si>
  <si>
    <t>Otros servicios profesionales y técnicos n.c.p.</t>
  </si>
  <si>
    <t>Servicios de telefonía fija</t>
  </si>
  <si>
    <t>Servicios de telecomunicaciones móviles</t>
  </si>
  <si>
    <t>Servicios de protección (guardas de seguridad)</t>
  </si>
  <si>
    <t>Servicios de copia y reproducción</t>
  </si>
  <si>
    <t>Servicios de mantenimiento y reparación de computa</t>
  </si>
  <si>
    <t>Energía</t>
  </si>
  <si>
    <t>Acueducto y alcantarillado</t>
  </si>
  <si>
    <t>Aseo</t>
  </si>
  <si>
    <t>Gas</t>
  </si>
  <si>
    <t>Capacitación</t>
  </si>
  <si>
    <t>Bienestar e incentivos</t>
  </si>
  <si>
    <t>Salud ocupacional</t>
  </si>
  <si>
    <t>Impuesto predial</t>
  </si>
  <si>
    <t>133011601030000007720</t>
  </si>
  <si>
    <t>Protección Integral a Niñez, Adolescencia y Juvent</t>
  </si>
  <si>
    <t>133011601030000007727</t>
  </si>
  <si>
    <t>Fortalecimiento de la Infraestructura Física, TIC</t>
  </si>
  <si>
    <t>133011601170000007726</t>
  </si>
  <si>
    <t>Desarrollo Capacidades y Ampliación de Oportunidad</t>
  </si>
  <si>
    <t>SISTEMA DE PRESUPUESTO DISTRITAL</t>
  </si>
  <si>
    <t>SECRETARIA DE HACIENDA- DIRECCION DISTRITAL DE PRESUPUESTO</t>
  </si>
  <si>
    <t>EJECUCION PRESUPUESTO</t>
  </si>
  <si>
    <t>INFORME DE EJECUCION DEL PRESUPUESTO DE GASTOS E INVERSION</t>
  </si>
  <si>
    <t>Entidad</t>
  </si>
  <si>
    <t>0214    INSTITUTO DISTRITAL PARA LA PROTECCIÓN DE LA NIÑEZ Y LA JUVENTUD -IDIPRON</t>
  </si>
  <si>
    <t>Unidad Ejecutora</t>
  </si>
  <si>
    <t>01    UNIDAD</t>
  </si>
  <si>
    <t>Mes</t>
  </si>
  <si>
    <t>RUBRO  PRESUPUESTAL</t>
  </si>
  <si>
    <t>APROPIACION</t>
  </si>
  <si>
    <t>TOTAL COMPROMISOS</t>
  </si>
  <si>
    <t>AUTORIZACION DE  GIRO</t>
  </si>
  <si>
    <t>CODIGO</t>
  </si>
  <si>
    <t>NOMBRE</t>
  </si>
  <si>
    <t>INICIAL</t>
  </si>
  <si>
    <t>MODIFICACIONES</t>
  </si>
  <si>
    <t>VIGENTE</t>
  </si>
  <si>
    <t>SUSPENSION</t>
  </si>
  <si>
    <t>DISPONIBLE</t>
  </si>
  <si>
    <t>MES</t>
  </si>
  <si>
    <t>ACUMULADO</t>
  </si>
  <si>
    <t>ACUMULADAS</t>
  </si>
  <si>
    <t>Servicios de telecomunicaciones a través de internet</t>
  </si>
  <si>
    <t>Indemnización por vacaciones</t>
  </si>
  <si>
    <t>Otras tasas y derechos no contempladas previamente</t>
  </si>
  <si>
    <t>Julio</t>
  </si>
  <si>
    <t>Un Nuevo Contrato Social y Ambiental para la Bogotá del Siglo XXI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</si>
</sst>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1" fontId="2" fillId="0" borderId="0" xfId="0" applyNumberFormat="1" applyFont="1"/>
    <xf numFmtId="1" fontId="2" fillId="0" borderId="0" xfId="2" applyNumberFormat="1" applyFont="1" applyFill="1"/>
    <xf numFmtId="0" fontId="2" fillId="0" borderId="0" xfId="0" applyFont="1"/>
    <xf numFmtId="42" fontId="2" fillId="0" borderId="0" xfId="2" applyFont="1" applyFill="1"/>
    <xf numFmtId="1" fontId="3" fillId="0" borderId="0" xfId="0" applyNumberFormat="1" applyFont="1"/>
    <xf numFmtId="0" fontId="3" fillId="0" borderId="0" xfId="0" applyFont="1"/>
    <xf numFmtId="0" fontId="5" fillId="0" borderId="12" xfId="0" applyFont="1" applyBorder="1" applyAlignment="1">
      <alignment horizontal="left" wrapText="1"/>
    </xf>
    <xf numFmtId="1" fontId="6" fillId="0" borderId="8" xfId="0" applyNumberFormat="1" applyFont="1" applyBorder="1" applyAlignment="1">
      <alignment horizontal="left" vertical="top" shrinkToFit="1"/>
    </xf>
    <xf numFmtId="0" fontId="4" fillId="0" borderId="8" xfId="0" applyFont="1" applyBorder="1" applyAlignment="1">
      <alignment horizontal="left" vertical="top" wrapText="1"/>
    </xf>
    <xf numFmtId="1" fontId="8" fillId="0" borderId="8" xfId="0" applyNumberFormat="1" applyFont="1" applyBorder="1" applyAlignment="1">
      <alignment horizontal="left" vertical="top" shrinkToFi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wrapText="1"/>
    </xf>
    <xf numFmtId="1" fontId="8" fillId="0" borderId="9" xfId="0" applyNumberFormat="1" applyFont="1" applyBorder="1" applyAlignment="1">
      <alignment horizontal="left" vertical="top" shrinkToFit="1"/>
    </xf>
    <xf numFmtId="4" fontId="7" fillId="0" borderId="8" xfId="0" applyNumberFormat="1" applyFont="1" applyBorder="1" applyAlignment="1">
      <alignment vertical="top"/>
    </xf>
    <xf numFmtId="4" fontId="5" fillId="0" borderId="8" xfId="1" applyNumberFormat="1" applyFont="1" applyBorder="1" applyAlignment="1">
      <alignment vertical="top"/>
    </xf>
    <xf numFmtId="4" fontId="5" fillId="0" borderId="8" xfId="0" applyNumberFormat="1" applyFont="1" applyBorder="1" applyAlignment="1">
      <alignment vertical="top"/>
    </xf>
    <xf numFmtId="4" fontId="7" fillId="0" borderId="8" xfId="1" applyNumberFormat="1" applyFont="1" applyBorder="1" applyAlignment="1">
      <alignment vertical="top"/>
    </xf>
    <xf numFmtId="4" fontId="5" fillId="0" borderId="9" xfId="1" applyNumberFormat="1" applyFont="1" applyBorder="1" applyAlignment="1">
      <alignment vertical="top"/>
    </xf>
    <xf numFmtId="4" fontId="5" fillId="0" borderId="9" xfId="0" applyNumberFormat="1" applyFont="1" applyBorder="1" applyAlignment="1">
      <alignment vertical="top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" fontId="8" fillId="0" borderId="7" xfId="0" applyNumberFormat="1" applyFont="1" applyBorder="1" applyAlignment="1">
      <alignment horizontal="left" vertical="top" shrinkToFit="1"/>
    </xf>
    <xf numFmtId="0" fontId="9" fillId="0" borderId="7" xfId="0" applyFont="1" applyBorder="1" applyAlignment="1">
      <alignment horizontal="left" vertical="top" wrapText="1"/>
    </xf>
    <xf numFmtId="4" fontId="5" fillId="0" borderId="7" xfId="1" applyNumberFormat="1" applyFont="1" applyBorder="1" applyAlignment="1">
      <alignment vertical="top"/>
    </xf>
    <xf numFmtId="4" fontId="5" fillId="0" borderId="7" xfId="0" applyNumberFormat="1" applyFont="1" applyBorder="1" applyAlignment="1">
      <alignment vertical="top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FF9F7-35FD-4329-B944-378F3691E9F3}">
  <dimension ref="A1:N94"/>
  <sheetViews>
    <sheetView tabSelected="1" view="pageBreakPreview" zoomScale="80" zoomScaleNormal="80" zoomScaleSheetLayoutView="80" workbookViewId="0">
      <selection activeCell="B43" sqref="B43"/>
    </sheetView>
  </sheetViews>
  <sheetFormatPr baseColWidth="10" defaultRowHeight="15" x14ac:dyDescent="0.25"/>
  <cols>
    <col min="1" max="1" width="23.140625" customWidth="1"/>
    <col min="2" max="2" width="33.85546875" customWidth="1"/>
    <col min="3" max="3" width="17.42578125" customWidth="1"/>
    <col min="4" max="4" width="13.7109375" customWidth="1"/>
    <col min="5" max="5" width="14.85546875" customWidth="1"/>
    <col min="6" max="6" width="17.85546875" customWidth="1"/>
    <col min="7" max="7" width="10.42578125" customWidth="1"/>
    <col min="8" max="8" width="19" customWidth="1"/>
    <col min="9" max="10" width="17.140625" customWidth="1"/>
    <col min="11" max="11" width="8.28515625" customWidth="1"/>
    <col min="12" max="12" width="16.42578125" customWidth="1"/>
    <col min="13" max="13" width="17.42578125" customWidth="1"/>
    <col min="14" max="14" width="11" customWidth="1"/>
  </cols>
  <sheetData>
    <row r="1" spans="1:14" x14ac:dyDescent="0.25">
      <c r="A1" s="31" t="s">
        <v>85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14" x14ac:dyDescent="0.25">
      <c r="A2" s="34" t="s">
        <v>86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</row>
    <row r="3" spans="1:14" x14ac:dyDescent="0.25">
      <c r="A3" s="34" t="s">
        <v>87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6"/>
    </row>
    <row r="4" spans="1:14" x14ac:dyDescent="0.25">
      <c r="A4" s="34" t="s">
        <v>88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6"/>
    </row>
    <row r="5" spans="1:14" x14ac:dyDescent="0.25">
      <c r="A5" s="21" t="s">
        <v>89</v>
      </c>
      <c r="B5" s="39" t="s">
        <v>90</v>
      </c>
      <c r="C5" s="39"/>
      <c r="D5" s="39"/>
      <c r="E5" s="39"/>
      <c r="F5" s="39"/>
      <c r="G5" s="39"/>
      <c r="H5" s="39"/>
      <c r="I5" s="39"/>
      <c r="J5" s="39"/>
      <c r="K5" s="38" t="s">
        <v>0</v>
      </c>
      <c r="L5" s="38"/>
      <c r="M5" s="24">
        <v>2021</v>
      </c>
      <c r="N5" s="7"/>
    </row>
    <row r="6" spans="1:14" x14ac:dyDescent="0.25">
      <c r="A6" s="22" t="s">
        <v>91</v>
      </c>
      <c r="B6" s="40" t="s">
        <v>92</v>
      </c>
      <c r="C6" s="40"/>
      <c r="D6" s="40"/>
      <c r="E6" s="40"/>
      <c r="F6" s="40"/>
      <c r="G6" s="40"/>
      <c r="H6" s="40"/>
      <c r="I6" s="41"/>
      <c r="J6" s="41"/>
      <c r="K6" s="43" t="s">
        <v>93</v>
      </c>
      <c r="L6" s="43"/>
      <c r="M6" s="25" t="s">
        <v>111</v>
      </c>
      <c r="N6" s="13"/>
    </row>
    <row r="7" spans="1:14" ht="18.75" customHeight="1" x14ac:dyDescent="0.25">
      <c r="A7" s="44" t="s">
        <v>94</v>
      </c>
      <c r="B7" s="45"/>
      <c r="C7" s="42" t="s">
        <v>95</v>
      </c>
      <c r="D7" s="46"/>
      <c r="E7" s="46"/>
      <c r="F7" s="46"/>
      <c r="G7" s="46"/>
      <c r="H7" s="46"/>
      <c r="I7" s="47" t="s">
        <v>96</v>
      </c>
      <c r="J7" s="47"/>
      <c r="K7" s="47"/>
      <c r="L7" s="47" t="s">
        <v>97</v>
      </c>
      <c r="M7" s="47"/>
      <c r="N7" s="47"/>
    </row>
    <row r="8" spans="1:14" ht="21" customHeight="1" x14ac:dyDescent="0.25">
      <c r="A8" s="30" t="s">
        <v>98</v>
      </c>
      <c r="B8" s="30" t="s">
        <v>99</v>
      </c>
      <c r="C8" s="30" t="s">
        <v>100</v>
      </c>
      <c r="D8" s="30" t="s">
        <v>101</v>
      </c>
      <c r="E8" s="30"/>
      <c r="F8" s="30" t="s">
        <v>102</v>
      </c>
      <c r="G8" s="30" t="s">
        <v>103</v>
      </c>
      <c r="H8" s="30" t="s">
        <v>104</v>
      </c>
      <c r="I8" s="30" t="s">
        <v>105</v>
      </c>
      <c r="J8" s="30" t="s">
        <v>106</v>
      </c>
      <c r="K8" s="30" t="s">
        <v>1</v>
      </c>
      <c r="L8" s="30" t="s">
        <v>105</v>
      </c>
      <c r="M8" s="30" t="s">
        <v>106</v>
      </c>
      <c r="N8" s="30" t="s">
        <v>2</v>
      </c>
    </row>
    <row r="9" spans="1:14" ht="19.5" customHeight="1" x14ac:dyDescent="0.25">
      <c r="A9" s="30"/>
      <c r="B9" s="30"/>
      <c r="C9" s="30"/>
      <c r="D9" s="23" t="s">
        <v>105</v>
      </c>
      <c r="E9" s="23" t="s">
        <v>107</v>
      </c>
      <c r="F9" s="30"/>
      <c r="G9" s="30"/>
      <c r="H9" s="30"/>
      <c r="I9" s="30"/>
      <c r="J9" s="30"/>
      <c r="K9" s="30"/>
      <c r="L9" s="30"/>
      <c r="M9" s="30"/>
      <c r="N9" s="30"/>
    </row>
    <row r="10" spans="1:14" x14ac:dyDescent="0.25">
      <c r="A10" s="8">
        <v>13</v>
      </c>
      <c r="B10" s="9" t="s">
        <v>3</v>
      </c>
      <c r="C10" s="15">
        <f>+C11+C83</f>
        <v>99577398000</v>
      </c>
      <c r="D10" s="15">
        <f>+D11+D83</f>
        <v>0</v>
      </c>
      <c r="E10" s="15">
        <f>+E11+E83</f>
        <v>-131000000</v>
      </c>
      <c r="F10" s="15">
        <f>+C10+E10</f>
        <v>99446398000</v>
      </c>
      <c r="G10" s="15">
        <f>+G11+G83</f>
        <v>0</v>
      </c>
      <c r="H10" s="15">
        <f>+F10</f>
        <v>99446398000</v>
      </c>
      <c r="I10" s="15">
        <f>+I11+I83</f>
        <v>4301751942</v>
      </c>
      <c r="J10" s="15">
        <f>+J11+J83</f>
        <v>57793157353</v>
      </c>
      <c r="K10" s="15">
        <f>+J10/H10*100</f>
        <v>58.114882504844466</v>
      </c>
      <c r="L10" s="15">
        <f>+L11+L83</f>
        <v>6192988526</v>
      </c>
      <c r="M10" s="15">
        <f>+M11+M83</f>
        <v>27714376113</v>
      </c>
      <c r="N10" s="15">
        <f t="shared" ref="N10:N74" si="0">+M10/H10*100</f>
        <v>27.868657558617659</v>
      </c>
    </row>
    <row r="11" spans="1:14" x14ac:dyDescent="0.25">
      <c r="A11" s="8">
        <v>131</v>
      </c>
      <c r="B11" s="9" t="s">
        <v>4</v>
      </c>
      <c r="C11" s="15">
        <f>+C12+C39+C80</f>
        <v>15407682000</v>
      </c>
      <c r="D11" s="15">
        <f>+D12+D39+D80</f>
        <v>0</v>
      </c>
      <c r="E11" s="15">
        <f>+E12+E39+E80</f>
        <v>-131000000</v>
      </c>
      <c r="F11" s="15">
        <f t="shared" ref="F11:F75" si="1">+C11+E11</f>
        <v>15276682000</v>
      </c>
      <c r="G11" s="15">
        <f>+G12+G39+G80</f>
        <v>0</v>
      </c>
      <c r="H11" s="15">
        <f t="shared" ref="H11:H75" si="2">+F11</f>
        <v>15276682000</v>
      </c>
      <c r="I11" s="15">
        <f>+I12+I39+I80</f>
        <v>927467939</v>
      </c>
      <c r="J11" s="15">
        <f>+J12+J39+J80</f>
        <v>8294659394</v>
      </c>
      <c r="K11" s="15">
        <f>+J11/H11*100</f>
        <v>54.296210355101984</v>
      </c>
      <c r="L11" s="15">
        <f>+L12+L39+L80</f>
        <v>960213681</v>
      </c>
      <c r="M11" s="15">
        <f>+M12+M39+M80</f>
        <v>7556318037</v>
      </c>
      <c r="N11" s="15">
        <f t="shared" si="0"/>
        <v>49.463083914425923</v>
      </c>
    </row>
    <row r="12" spans="1:14" x14ac:dyDescent="0.25">
      <c r="A12" s="8">
        <v>13101</v>
      </c>
      <c r="B12" s="9" t="s">
        <v>5</v>
      </c>
      <c r="C12" s="15">
        <f>SUM(C13:C38)</f>
        <v>13245600000</v>
      </c>
      <c r="D12" s="15">
        <f>SUM(D13:D38)</f>
        <v>0</v>
      </c>
      <c r="E12" s="15">
        <f>SUM(E13:E38)</f>
        <v>0</v>
      </c>
      <c r="F12" s="15">
        <f t="shared" si="1"/>
        <v>13245600000</v>
      </c>
      <c r="G12" s="15">
        <f>SUM(G13:G38)</f>
        <v>0</v>
      </c>
      <c r="H12" s="15">
        <f t="shared" si="2"/>
        <v>13245600000</v>
      </c>
      <c r="I12" s="15">
        <f>SUM(I13:I38)</f>
        <v>804577425</v>
      </c>
      <c r="J12" s="15">
        <f>SUM(J13:J38)</f>
        <v>6795001633</v>
      </c>
      <c r="K12" s="15">
        <f>+J12/H12*100</f>
        <v>51.300066686295828</v>
      </c>
      <c r="L12" s="15">
        <f>SUM(L13:L38)</f>
        <v>830672390</v>
      </c>
      <c r="M12" s="15">
        <f>SUM(M13:M38)</f>
        <v>6795001633</v>
      </c>
      <c r="N12" s="15">
        <f t="shared" si="0"/>
        <v>51.300066686295828</v>
      </c>
    </row>
    <row r="13" spans="1:14" x14ac:dyDescent="0.25">
      <c r="A13" s="10">
        <v>1310101010101</v>
      </c>
      <c r="B13" s="11" t="s">
        <v>14</v>
      </c>
      <c r="C13" s="16">
        <v>5961552000</v>
      </c>
      <c r="D13" s="16">
        <v>0</v>
      </c>
      <c r="E13" s="16">
        <v>-50000000</v>
      </c>
      <c r="F13" s="17">
        <f t="shared" si="1"/>
        <v>5911552000</v>
      </c>
      <c r="G13" s="16">
        <v>0</v>
      </c>
      <c r="H13" s="17">
        <f t="shared" si="2"/>
        <v>5911552000</v>
      </c>
      <c r="I13" s="16">
        <v>458372922</v>
      </c>
      <c r="J13" s="16">
        <v>3332559114</v>
      </c>
      <c r="K13" s="17">
        <f>+J13/H13*100</f>
        <v>56.373675034914697</v>
      </c>
      <c r="L13" s="16">
        <v>484467887</v>
      </c>
      <c r="M13" s="16">
        <v>3332559114</v>
      </c>
      <c r="N13" s="17">
        <f t="shared" si="0"/>
        <v>56.373675034914697</v>
      </c>
    </row>
    <row r="14" spans="1:14" x14ac:dyDescent="0.25">
      <c r="A14" s="10">
        <v>1310101010102</v>
      </c>
      <c r="B14" s="11" t="s">
        <v>15</v>
      </c>
      <c r="C14" s="16">
        <v>0</v>
      </c>
      <c r="D14" s="16">
        <v>0</v>
      </c>
      <c r="E14" s="16">
        <v>20000000</v>
      </c>
      <c r="F14" s="17">
        <f t="shared" si="1"/>
        <v>20000000</v>
      </c>
      <c r="G14" s="16">
        <v>0</v>
      </c>
      <c r="H14" s="17">
        <f t="shared" si="2"/>
        <v>20000000</v>
      </c>
      <c r="I14" s="16">
        <v>234908</v>
      </c>
      <c r="J14" s="16">
        <v>7166276</v>
      </c>
      <c r="K14" s="17">
        <f t="shared" ref="K14:K76" si="3">+J14/H14*100</f>
        <v>35.831380000000003</v>
      </c>
      <c r="L14" s="16">
        <v>234908</v>
      </c>
      <c r="M14" s="16">
        <v>7166276</v>
      </c>
      <c r="N14" s="17">
        <f t="shared" si="0"/>
        <v>35.831380000000003</v>
      </c>
    </row>
    <row r="15" spans="1:14" x14ac:dyDescent="0.25">
      <c r="A15" s="10">
        <v>1310101010103</v>
      </c>
      <c r="B15" s="11" t="s">
        <v>16</v>
      </c>
      <c r="C15" s="16">
        <v>0</v>
      </c>
      <c r="D15" s="16">
        <v>0</v>
      </c>
      <c r="E15" s="16">
        <v>30000000</v>
      </c>
      <c r="F15" s="17">
        <f t="shared" si="1"/>
        <v>30000000</v>
      </c>
      <c r="G15" s="16">
        <v>0</v>
      </c>
      <c r="H15" s="17">
        <f t="shared" si="2"/>
        <v>30000000</v>
      </c>
      <c r="I15" s="16">
        <v>1448005</v>
      </c>
      <c r="J15" s="16">
        <v>14765240</v>
      </c>
      <c r="K15" s="17">
        <f t="shared" si="3"/>
        <v>49.217466666666667</v>
      </c>
      <c r="L15" s="16">
        <v>1448005</v>
      </c>
      <c r="M15" s="16">
        <v>14765240</v>
      </c>
      <c r="N15" s="17">
        <f t="shared" si="0"/>
        <v>49.217466666666667</v>
      </c>
    </row>
    <row r="16" spans="1:14" x14ac:dyDescent="0.25">
      <c r="A16" s="10">
        <v>1310101010104</v>
      </c>
      <c r="B16" s="11" t="s">
        <v>17</v>
      </c>
      <c r="C16" s="16">
        <v>226986000</v>
      </c>
      <c r="D16" s="16">
        <v>0</v>
      </c>
      <c r="E16" s="16">
        <v>0</v>
      </c>
      <c r="F16" s="17">
        <f t="shared" si="1"/>
        <v>226986000</v>
      </c>
      <c r="G16" s="16">
        <v>0</v>
      </c>
      <c r="H16" s="17">
        <f t="shared" si="2"/>
        <v>226986000</v>
      </c>
      <c r="I16" s="16">
        <v>19034887</v>
      </c>
      <c r="J16" s="16">
        <v>123179986</v>
      </c>
      <c r="K16" s="17">
        <f t="shared" si="3"/>
        <v>54.267657917228377</v>
      </c>
      <c r="L16" s="16">
        <v>19034887</v>
      </c>
      <c r="M16" s="16">
        <v>123179986</v>
      </c>
      <c r="N16" s="17">
        <f t="shared" si="0"/>
        <v>54.267657917228377</v>
      </c>
    </row>
    <row r="17" spans="1:14" x14ac:dyDescent="0.25">
      <c r="A17" s="10">
        <v>1310101010106</v>
      </c>
      <c r="B17" s="11" t="s">
        <v>18</v>
      </c>
      <c r="C17" s="16">
        <v>64803000</v>
      </c>
      <c r="D17" s="16">
        <v>0</v>
      </c>
      <c r="E17" s="16">
        <v>0</v>
      </c>
      <c r="F17" s="17">
        <f t="shared" si="1"/>
        <v>64803000</v>
      </c>
      <c r="G17" s="16">
        <v>0</v>
      </c>
      <c r="H17" s="17">
        <f t="shared" si="2"/>
        <v>64803000</v>
      </c>
      <c r="I17" s="16">
        <v>3615888</v>
      </c>
      <c r="J17" s="16">
        <v>23364298</v>
      </c>
      <c r="K17" s="17">
        <f t="shared" si="3"/>
        <v>36.054346249402037</v>
      </c>
      <c r="L17" s="16">
        <v>3615888</v>
      </c>
      <c r="M17" s="16">
        <v>23364298</v>
      </c>
      <c r="N17" s="17">
        <f t="shared" si="0"/>
        <v>36.054346249402037</v>
      </c>
    </row>
    <row r="18" spans="1:14" x14ac:dyDescent="0.25">
      <c r="A18" s="10">
        <v>1310101010107</v>
      </c>
      <c r="B18" s="11" t="s">
        <v>19</v>
      </c>
      <c r="C18" s="16">
        <v>41959000</v>
      </c>
      <c r="D18" s="16">
        <v>0</v>
      </c>
      <c r="E18" s="16">
        <v>0</v>
      </c>
      <c r="F18" s="17">
        <f t="shared" si="1"/>
        <v>41959000</v>
      </c>
      <c r="G18" s="16">
        <v>0</v>
      </c>
      <c r="H18" s="17">
        <f t="shared" si="2"/>
        <v>41959000</v>
      </c>
      <c r="I18" s="16">
        <v>2520537</v>
      </c>
      <c r="J18" s="16">
        <v>18046954</v>
      </c>
      <c r="K18" s="17">
        <f t="shared" si="3"/>
        <v>43.010924950546965</v>
      </c>
      <c r="L18" s="16">
        <v>2520537</v>
      </c>
      <c r="M18" s="16">
        <v>18046954</v>
      </c>
      <c r="N18" s="17">
        <f t="shared" si="0"/>
        <v>43.010924950546965</v>
      </c>
    </row>
    <row r="19" spans="1:14" x14ac:dyDescent="0.25">
      <c r="A19" s="10">
        <v>1310101010108</v>
      </c>
      <c r="B19" s="11" t="s">
        <v>20</v>
      </c>
      <c r="C19" s="16">
        <v>199063000</v>
      </c>
      <c r="D19" s="16">
        <v>0</v>
      </c>
      <c r="E19" s="16">
        <v>0</v>
      </c>
      <c r="F19" s="17">
        <f t="shared" si="1"/>
        <v>199063000</v>
      </c>
      <c r="G19" s="16">
        <v>0</v>
      </c>
      <c r="H19" s="17">
        <f t="shared" si="2"/>
        <v>199063000</v>
      </c>
      <c r="I19" s="16">
        <v>18874748</v>
      </c>
      <c r="J19" s="16">
        <v>106689983</v>
      </c>
      <c r="K19" s="17">
        <f t="shared" si="3"/>
        <v>53.596089177797978</v>
      </c>
      <c r="L19" s="16">
        <v>18874748</v>
      </c>
      <c r="M19" s="16">
        <v>106689983</v>
      </c>
      <c r="N19" s="17">
        <f t="shared" si="0"/>
        <v>53.596089177797978</v>
      </c>
    </row>
    <row r="20" spans="1:14" x14ac:dyDescent="0.25">
      <c r="A20" s="10">
        <v>1310101010110</v>
      </c>
      <c r="B20" s="11" t="s">
        <v>21</v>
      </c>
      <c r="C20" s="16">
        <v>738042000</v>
      </c>
      <c r="D20" s="16">
        <v>0</v>
      </c>
      <c r="E20" s="16">
        <v>0</v>
      </c>
      <c r="F20" s="17">
        <f t="shared" si="1"/>
        <v>738042000</v>
      </c>
      <c r="G20" s="16">
        <v>0</v>
      </c>
      <c r="H20" s="17">
        <f t="shared" si="2"/>
        <v>738042000</v>
      </c>
      <c r="I20" s="16">
        <v>581470</v>
      </c>
      <c r="J20" s="16">
        <v>2339590</v>
      </c>
      <c r="K20" s="17">
        <f t="shared" si="3"/>
        <v>0.31699957454995786</v>
      </c>
      <c r="L20" s="16">
        <v>581470</v>
      </c>
      <c r="M20" s="16">
        <v>2339590</v>
      </c>
      <c r="N20" s="17">
        <f t="shared" si="0"/>
        <v>0.31699957454995786</v>
      </c>
    </row>
    <row r="21" spans="1:14" x14ac:dyDescent="0.25">
      <c r="A21" s="10">
        <v>1310101010111</v>
      </c>
      <c r="B21" s="11" t="s">
        <v>22</v>
      </c>
      <c r="C21" s="16">
        <v>354260000</v>
      </c>
      <c r="D21" s="16">
        <v>0</v>
      </c>
      <c r="E21" s="16">
        <v>0</v>
      </c>
      <c r="F21" s="17">
        <f t="shared" si="1"/>
        <v>354260000</v>
      </c>
      <c r="G21" s="16">
        <v>0</v>
      </c>
      <c r="H21" s="17">
        <f t="shared" si="2"/>
        <v>354260000</v>
      </c>
      <c r="I21" s="16">
        <v>9694977</v>
      </c>
      <c r="J21" s="16">
        <v>143958860</v>
      </c>
      <c r="K21" s="17">
        <f t="shared" si="3"/>
        <v>40.636498616835091</v>
      </c>
      <c r="L21" s="16">
        <v>9694977</v>
      </c>
      <c r="M21" s="16">
        <v>143958860</v>
      </c>
      <c r="N21" s="17">
        <f t="shared" si="0"/>
        <v>40.636498616835091</v>
      </c>
    </row>
    <row r="22" spans="1:14" x14ac:dyDescent="0.25">
      <c r="A22" s="10">
        <v>1310101010112</v>
      </c>
      <c r="B22" s="11" t="s">
        <v>23</v>
      </c>
      <c r="C22" s="16">
        <v>37200000</v>
      </c>
      <c r="D22" s="16">
        <v>0</v>
      </c>
      <c r="E22" s="16">
        <v>0</v>
      </c>
      <c r="F22" s="17">
        <f t="shared" si="1"/>
        <v>37200000</v>
      </c>
      <c r="G22" s="16">
        <v>0</v>
      </c>
      <c r="H22" s="17">
        <f t="shared" si="2"/>
        <v>37200000</v>
      </c>
      <c r="I22" s="16">
        <v>1206479</v>
      </c>
      <c r="J22" s="16">
        <v>10361537</v>
      </c>
      <c r="K22" s="17">
        <f t="shared" si="3"/>
        <v>27.853594086021506</v>
      </c>
      <c r="L22" s="16">
        <v>1206479</v>
      </c>
      <c r="M22" s="16">
        <v>10361537</v>
      </c>
      <c r="N22" s="17">
        <f t="shared" si="0"/>
        <v>27.853594086021506</v>
      </c>
    </row>
    <row r="23" spans="1:14" x14ac:dyDescent="0.25">
      <c r="A23" s="10">
        <v>1310101010201</v>
      </c>
      <c r="B23" s="11" t="s">
        <v>24</v>
      </c>
      <c r="C23" s="16">
        <v>336527000</v>
      </c>
      <c r="D23" s="16">
        <v>0</v>
      </c>
      <c r="E23" s="16">
        <v>0</v>
      </c>
      <c r="F23" s="17">
        <f t="shared" si="1"/>
        <v>336527000</v>
      </c>
      <c r="G23" s="16">
        <v>0</v>
      </c>
      <c r="H23" s="17">
        <f t="shared" si="2"/>
        <v>336527000</v>
      </c>
      <c r="I23" s="16">
        <v>22774884</v>
      </c>
      <c r="J23" s="16">
        <v>156250496</v>
      </c>
      <c r="K23" s="17">
        <f t="shared" si="3"/>
        <v>46.430300094791797</v>
      </c>
      <c r="L23" s="16">
        <v>22774884</v>
      </c>
      <c r="M23" s="16">
        <v>156250496</v>
      </c>
      <c r="N23" s="17">
        <f t="shared" si="0"/>
        <v>46.430300094791797</v>
      </c>
    </row>
    <row r="24" spans="1:14" x14ac:dyDescent="0.25">
      <c r="A24" s="10">
        <v>1310101010202</v>
      </c>
      <c r="B24" s="11" t="s">
        <v>25</v>
      </c>
      <c r="C24" s="16">
        <v>884063000</v>
      </c>
      <c r="D24" s="16">
        <v>0</v>
      </c>
      <c r="E24" s="16">
        <v>-20700604</v>
      </c>
      <c r="F24" s="17">
        <f t="shared" si="1"/>
        <v>863362396</v>
      </c>
      <c r="G24" s="16">
        <v>0</v>
      </c>
      <c r="H24" s="17">
        <f t="shared" si="2"/>
        <v>863362396</v>
      </c>
      <c r="I24" s="16">
        <v>61627426</v>
      </c>
      <c r="J24" s="16">
        <v>439970625</v>
      </c>
      <c r="K24" s="17">
        <f t="shared" si="3"/>
        <v>50.960132968311491</v>
      </c>
      <c r="L24" s="16">
        <v>61627426</v>
      </c>
      <c r="M24" s="16">
        <v>439970625</v>
      </c>
      <c r="N24" s="17">
        <f t="shared" si="0"/>
        <v>50.960132968311491</v>
      </c>
    </row>
    <row r="25" spans="1:14" x14ac:dyDescent="0.25">
      <c r="A25" s="10">
        <v>1310101010203</v>
      </c>
      <c r="B25" s="11" t="s">
        <v>26</v>
      </c>
      <c r="C25" s="16">
        <v>806859000</v>
      </c>
      <c r="D25" s="16">
        <v>0</v>
      </c>
      <c r="E25" s="16">
        <v>0</v>
      </c>
      <c r="F25" s="17">
        <f t="shared" si="1"/>
        <v>806859000</v>
      </c>
      <c r="G25" s="16">
        <v>0</v>
      </c>
      <c r="H25" s="17">
        <f t="shared" si="2"/>
        <v>806859000</v>
      </c>
      <c r="I25" s="16">
        <v>1283053</v>
      </c>
      <c r="J25" s="16">
        <v>770133002</v>
      </c>
      <c r="K25" s="17">
        <f t="shared" si="3"/>
        <v>95.448275597099368</v>
      </c>
      <c r="L25" s="16">
        <v>1283053</v>
      </c>
      <c r="M25" s="16">
        <v>770133002</v>
      </c>
      <c r="N25" s="17">
        <f t="shared" si="0"/>
        <v>95.448275597099368</v>
      </c>
    </row>
    <row r="26" spans="1:14" ht="25.5" x14ac:dyDescent="0.25">
      <c r="A26" s="10">
        <v>1310101020101</v>
      </c>
      <c r="B26" s="11" t="s">
        <v>27</v>
      </c>
      <c r="C26" s="16">
        <v>557962000</v>
      </c>
      <c r="D26" s="16">
        <v>0</v>
      </c>
      <c r="E26" s="16">
        <v>0</v>
      </c>
      <c r="F26" s="17">
        <f t="shared" si="1"/>
        <v>557962000</v>
      </c>
      <c r="G26" s="16">
        <v>0</v>
      </c>
      <c r="H26" s="17">
        <f t="shared" si="2"/>
        <v>557962000</v>
      </c>
      <c r="I26" s="16">
        <v>48822800</v>
      </c>
      <c r="J26" s="16">
        <v>330729450</v>
      </c>
      <c r="K26" s="17">
        <f t="shared" si="3"/>
        <v>59.274547370609469</v>
      </c>
      <c r="L26" s="16">
        <v>48822800</v>
      </c>
      <c r="M26" s="16">
        <v>330729450</v>
      </c>
      <c r="N26" s="17">
        <f t="shared" si="0"/>
        <v>59.274547370609469</v>
      </c>
    </row>
    <row r="27" spans="1:14" ht="25.5" x14ac:dyDescent="0.25">
      <c r="A27" s="10">
        <v>1310101020102</v>
      </c>
      <c r="B27" s="11" t="s">
        <v>28</v>
      </c>
      <c r="C27" s="16">
        <v>362277000</v>
      </c>
      <c r="D27" s="16">
        <v>0</v>
      </c>
      <c r="E27" s="16">
        <v>0</v>
      </c>
      <c r="F27" s="17">
        <f t="shared" si="1"/>
        <v>362277000</v>
      </c>
      <c r="G27" s="16">
        <v>0</v>
      </c>
      <c r="H27" s="17">
        <f t="shared" si="2"/>
        <v>362277000</v>
      </c>
      <c r="I27" s="16">
        <v>25500300</v>
      </c>
      <c r="J27" s="16">
        <v>180174052</v>
      </c>
      <c r="K27" s="17">
        <f t="shared" si="3"/>
        <v>49.73378160910022</v>
      </c>
      <c r="L27" s="16">
        <v>25500300</v>
      </c>
      <c r="M27" s="16">
        <v>180174052</v>
      </c>
      <c r="N27" s="17">
        <f t="shared" si="0"/>
        <v>49.73378160910022</v>
      </c>
    </row>
    <row r="28" spans="1:14" ht="25.5" x14ac:dyDescent="0.25">
      <c r="A28" s="10">
        <v>1310101020202</v>
      </c>
      <c r="B28" s="11" t="s">
        <v>29</v>
      </c>
      <c r="C28" s="16">
        <v>639146000</v>
      </c>
      <c r="D28" s="16">
        <v>0</v>
      </c>
      <c r="E28" s="16">
        <v>0</v>
      </c>
      <c r="F28" s="17">
        <f t="shared" si="1"/>
        <v>639146000</v>
      </c>
      <c r="G28" s="16">
        <v>0</v>
      </c>
      <c r="H28" s="17">
        <f t="shared" si="2"/>
        <v>639146000</v>
      </c>
      <c r="I28" s="16">
        <v>52983100</v>
      </c>
      <c r="J28" s="16">
        <v>362790777</v>
      </c>
      <c r="K28" s="17">
        <f t="shared" si="3"/>
        <v>56.761800433703726</v>
      </c>
      <c r="L28" s="16">
        <v>52983100</v>
      </c>
      <c r="M28" s="16">
        <v>362790777</v>
      </c>
      <c r="N28" s="17">
        <f t="shared" si="0"/>
        <v>56.761800433703726</v>
      </c>
    </row>
    <row r="29" spans="1:14" x14ac:dyDescent="0.25">
      <c r="A29" s="10">
        <v>1310101020301</v>
      </c>
      <c r="B29" s="11" t="s">
        <v>30</v>
      </c>
      <c r="C29" s="16">
        <v>552764000</v>
      </c>
      <c r="D29" s="16">
        <v>0</v>
      </c>
      <c r="E29" s="16">
        <v>0</v>
      </c>
      <c r="F29" s="17">
        <f t="shared" si="1"/>
        <v>552764000</v>
      </c>
      <c r="G29" s="16">
        <v>0</v>
      </c>
      <c r="H29" s="17">
        <f t="shared" si="2"/>
        <v>552764000</v>
      </c>
      <c r="I29" s="16">
        <v>10474167</v>
      </c>
      <c r="J29" s="16">
        <v>87724451</v>
      </c>
      <c r="K29" s="17">
        <f t="shared" si="3"/>
        <v>15.870145487043294</v>
      </c>
      <c r="L29" s="16">
        <v>10474167</v>
      </c>
      <c r="M29" s="16">
        <v>87724451</v>
      </c>
      <c r="N29" s="17">
        <f t="shared" si="0"/>
        <v>15.870145487043294</v>
      </c>
    </row>
    <row r="30" spans="1:14" x14ac:dyDescent="0.25">
      <c r="A30" s="10">
        <v>1310101020302</v>
      </c>
      <c r="B30" s="11" t="s">
        <v>31</v>
      </c>
      <c r="C30" s="16">
        <v>386857000</v>
      </c>
      <c r="D30" s="16">
        <v>0</v>
      </c>
      <c r="E30" s="16">
        <v>0</v>
      </c>
      <c r="F30" s="17">
        <f t="shared" si="1"/>
        <v>386857000</v>
      </c>
      <c r="G30" s="16">
        <v>0</v>
      </c>
      <c r="H30" s="17">
        <f t="shared" si="2"/>
        <v>386857000</v>
      </c>
      <c r="I30" s="16">
        <v>603806</v>
      </c>
      <c r="J30" s="16">
        <v>1915124</v>
      </c>
      <c r="K30" s="17">
        <f t="shared" si="3"/>
        <v>0.49504700703360671</v>
      </c>
      <c r="L30" s="16">
        <v>603806</v>
      </c>
      <c r="M30" s="16">
        <v>1915124</v>
      </c>
      <c r="N30" s="17">
        <f t="shared" si="0"/>
        <v>0.49504700703360671</v>
      </c>
    </row>
    <row r="31" spans="1:14" x14ac:dyDescent="0.25">
      <c r="A31" s="10">
        <v>1310101020401</v>
      </c>
      <c r="B31" s="11" t="s">
        <v>32</v>
      </c>
      <c r="C31" s="16">
        <v>362062000</v>
      </c>
      <c r="D31" s="16">
        <v>0</v>
      </c>
      <c r="E31" s="16">
        <v>0</v>
      </c>
      <c r="F31" s="17">
        <f t="shared" si="1"/>
        <v>362062000</v>
      </c>
      <c r="G31" s="16">
        <v>0</v>
      </c>
      <c r="H31" s="17">
        <f t="shared" si="2"/>
        <v>362062000</v>
      </c>
      <c r="I31" s="16">
        <v>23879300</v>
      </c>
      <c r="J31" s="16">
        <v>205088100</v>
      </c>
      <c r="K31" s="17">
        <f t="shared" si="3"/>
        <v>56.64446973170341</v>
      </c>
      <c r="L31" s="16">
        <v>23879300</v>
      </c>
      <c r="M31" s="16">
        <v>205088100</v>
      </c>
      <c r="N31" s="17">
        <f t="shared" si="0"/>
        <v>56.64446973170341</v>
      </c>
    </row>
    <row r="32" spans="1:14" ht="25.5" x14ac:dyDescent="0.25">
      <c r="A32" s="10">
        <v>1310101020501</v>
      </c>
      <c r="B32" s="11" t="s">
        <v>33</v>
      </c>
      <c r="C32" s="16">
        <v>114778000</v>
      </c>
      <c r="D32" s="16">
        <v>0</v>
      </c>
      <c r="E32" s="16">
        <v>0</v>
      </c>
      <c r="F32" s="17">
        <f t="shared" si="1"/>
        <v>114778000</v>
      </c>
      <c r="G32" s="16">
        <v>0</v>
      </c>
      <c r="H32" s="17">
        <f t="shared" si="2"/>
        <v>114778000</v>
      </c>
      <c r="I32" s="16">
        <v>9548600</v>
      </c>
      <c r="J32" s="16">
        <v>65740600</v>
      </c>
      <c r="K32" s="17">
        <f t="shared" si="3"/>
        <v>57.276307306278206</v>
      </c>
      <c r="L32" s="16">
        <v>9548600</v>
      </c>
      <c r="M32" s="16">
        <v>65740600</v>
      </c>
      <c r="N32" s="17">
        <f t="shared" si="0"/>
        <v>57.276307306278206</v>
      </c>
    </row>
    <row r="33" spans="1:14" x14ac:dyDescent="0.25">
      <c r="A33" s="10">
        <v>1310101020601</v>
      </c>
      <c r="B33" s="11" t="s">
        <v>34</v>
      </c>
      <c r="C33" s="16">
        <v>271439000</v>
      </c>
      <c r="D33" s="16">
        <v>0</v>
      </c>
      <c r="E33" s="16">
        <v>0</v>
      </c>
      <c r="F33" s="17">
        <f t="shared" si="1"/>
        <v>271439000</v>
      </c>
      <c r="G33" s="16">
        <v>0</v>
      </c>
      <c r="H33" s="17">
        <f t="shared" si="2"/>
        <v>271439000</v>
      </c>
      <c r="I33" s="16">
        <v>17913300</v>
      </c>
      <c r="J33" s="16">
        <v>153835300</v>
      </c>
      <c r="K33" s="17">
        <f t="shared" si="3"/>
        <v>56.67398568370794</v>
      </c>
      <c r="L33" s="16">
        <v>17913300</v>
      </c>
      <c r="M33" s="16">
        <v>153835300</v>
      </c>
      <c r="N33" s="17">
        <f t="shared" si="0"/>
        <v>56.67398568370794</v>
      </c>
    </row>
    <row r="34" spans="1:14" x14ac:dyDescent="0.25">
      <c r="A34" s="10">
        <v>1310101020701</v>
      </c>
      <c r="B34" s="11" t="s">
        <v>35</v>
      </c>
      <c r="C34" s="16">
        <v>181000000</v>
      </c>
      <c r="D34" s="16">
        <v>0</v>
      </c>
      <c r="E34" s="16">
        <v>0</v>
      </c>
      <c r="F34" s="17">
        <f t="shared" si="1"/>
        <v>181000000</v>
      </c>
      <c r="G34" s="16">
        <v>0</v>
      </c>
      <c r="H34" s="17">
        <f t="shared" si="2"/>
        <v>181000000</v>
      </c>
      <c r="I34" s="16">
        <v>11945100</v>
      </c>
      <c r="J34" s="16">
        <v>102575200</v>
      </c>
      <c r="K34" s="17">
        <f t="shared" si="3"/>
        <v>56.671381215469616</v>
      </c>
      <c r="L34" s="16">
        <v>11945100</v>
      </c>
      <c r="M34" s="16">
        <v>102575200</v>
      </c>
      <c r="N34" s="17">
        <f t="shared" si="0"/>
        <v>56.671381215469616</v>
      </c>
    </row>
    <row r="35" spans="1:14" x14ac:dyDescent="0.25">
      <c r="A35" s="10">
        <v>13101010301</v>
      </c>
      <c r="B35" s="11" t="s">
        <v>109</v>
      </c>
      <c r="C35" s="16">
        <v>0</v>
      </c>
      <c r="D35" s="16">
        <v>0</v>
      </c>
      <c r="E35" s="16">
        <v>20700604</v>
      </c>
      <c r="F35" s="17">
        <f t="shared" si="1"/>
        <v>20700604</v>
      </c>
      <c r="G35" s="16"/>
      <c r="H35" s="17">
        <f t="shared" si="2"/>
        <v>20700604</v>
      </c>
      <c r="I35" s="16">
        <v>0</v>
      </c>
      <c r="J35" s="16">
        <v>20700604</v>
      </c>
      <c r="K35" s="17">
        <f t="shared" si="3"/>
        <v>100</v>
      </c>
      <c r="L35" s="16">
        <v>0</v>
      </c>
      <c r="M35" s="16">
        <v>20700604</v>
      </c>
      <c r="N35" s="17">
        <f t="shared" si="0"/>
        <v>100</v>
      </c>
    </row>
    <row r="36" spans="1:14" x14ac:dyDescent="0.25">
      <c r="A36" s="10">
        <v>13101010302</v>
      </c>
      <c r="B36" s="11" t="s">
        <v>36</v>
      </c>
      <c r="C36" s="16">
        <v>33130000</v>
      </c>
      <c r="D36" s="16">
        <v>0</v>
      </c>
      <c r="E36" s="16">
        <v>0</v>
      </c>
      <c r="F36" s="17">
        <f t="shared" si="1"/>
        <v>33130000</v>
      </c>
      <c r="G36" s="16">
        <v>0</v>
      </c>
      <c r="H36" s="17">
        <f t="shared" si="2"/>
        <v>33130000</v>
      </c>
      <c r="I36" s="16">
        <v>940033</v>
      </c>
      <c r="J36" s="16">
        <v>13522886</v>
      </c>
      <c r="K36" s="17">
        <f t="shared" si="3"/>
        <v>40.817645638394204</v>
      </c>
      <c r="L36" s="16">
        <v>940033</v>
      </c>
      <c r="M36" s="16">
        <v>13522886</v>
      </c>
      <c r="N36" s="17">
        <f t="shared" si="0"/>
        <v>40.817645638394204</v>
      </c>
    </row>
    <row r="37" spans="1:14" ht="25.5" x14ac:dyDescent="0.25">
      <c r="A37" s="10">
        <v>13101010305</v>
      </c>
      <c r="B37" s="11" t="s">
        <v>37</v>
      </c>
      <c r="C37" s="16">
        <v>123572000</v>
      </c>
      <c r="D37" s="16">
        <v>0</v>
      </c>
      <c r="E37" s="16">
        <v>0</v>
      </c>
      <c r="F37" s="17">
        <f t="shared" si="1"/>
        <v>123572000</v>
      </c>
      <c r="G37" s="16">
        <v>0</v>
      </c>
      <c r="H37" s="17">
        <f t="shared" si="2"/>
        <v>123572000</v>
      </c>
      <c r="I37" s="16">
        <v>0</v>
      </c>
      <c r="J37" s="16">
        <v>116487766</v>
      </c>
      <c r="K37" s="17">
        <f t="shared" si="3"/>
        <v>94.267120383258344</v>
      </c>
      <c r="L37" s="16">
        <v>0</v>
      </c>
      <c r="M37" s="16">
        <v>116487766</v>
      </c>
      <c r="N37" s="17">
        <f t="shared" si="0"/>
        <v>94.267120383258344</v>
      </c>
    </row>
    <row r="38" spans="1:14" x14ac:dyDescent="0.25">
      <c r="A38" s="10">
        <v>13101010306</v>
      </c>
      <c r="B38" s="11" t="s">
        <v>38</v>
      </c>
      <c r="C38" s="16">
        <v>9299000</v>
      </c>
      <c r="D38" s="16">
        <v>0</v>
      </c>
      <c r="E38" s="16">
        <v>0</v>
      </c>
      <c r="F38" s="17">
        <f t="shared" si="1"/>
        <v>9299000</v>
      </c>
      <c r="G38" s="16">
        <v>0</v>
      </c>
      <c r="H38" s="17">
        <f t="shared" si="2"/>
        <v>9299000</v>
      </c>
      <c r="I38" s="16">
        <v>696735</v>
      </c>
      <c r="J38" s="16">
        <v>4931362</v>
      </c>
      <c r="K38" s="17">
        <f t="shared" si="3"/>
        <v>53.031100118292287</v>
      </c>
      <c r="L38" s="16">
        <v>696735</v>
      </c>
      <c r="M38" s="16">
        <v>4931362</v>
      </c>
      <c r="N38" s="17">
        <f t="shared" si="0"/>
        <v>53.031100118292287</v>
      </c>
    </row>
    <row r="39" spans="1:14" x14ac:dyDescent="0.25">
      <c r="A39" s="8">
        <v>13102</v>
      </c>
      <c r="B39" s="9" t="s">
        <v>6</v>
      </c>
      <c r="C39" s="18">
        <f>SUM(C40:C79)</f>
        <v>2119900000</v>
      </c>
      <c r="D39" s="18">
        <f>SUM(D40:D79)</f>
        <v>0</v>
      </c>
      <c r="E39" s="18">
        <f>SUM(E40:E79)</f>
        <v>-164800000</v>
      </c>
      <c r="F39" s="15">
        <f t="shared" si="1"/>
        <v>1955100000</v>
      </c>
      <c r="G39" s="18">
        <f>SUM(G40:G79)</f>
        <v>0</v>
      </c>
      <c r="H39" s="15">
        <f t="shared" si="2"/>
        <v>1955100000</v>
      </c>
      <c r="I39" s="18">
        <f>SUM(I40:I79)</f>
        <v>122890514</v>
      </c>
      <c r="J39" s="18">
        <f>SUM(J40:J79)</f>
        <v>1438982098</v>
      </c>
      <c r="K39" s="15">
        <f t="shared" si="3"/>
        <v>73.601457623650973</v>
      </c>
      <c r="L39" s="18">
        <f>SUM(L40:L79)</f>
        <v>129541291</v>
      </c>
      <c r="M39" s="18">
        <f>SUM(M40:M79)</f>
        <v>700640741</v>
      </c>
      <c r="N39" s="15">
        <f t="shared" si="0"/>
        <v>35.836568001636742</v>
      </c>
    </row>
    <row r="40" spans="1:14" ht="25.5" x14ac:dyDescent="0.25">
      <c r="A40" s="10">
        <v>1310201010105</v>
      </c>
      <c r="B40" s="11" t="s">
        <v>39</v>
      </c>
      <c r="C40" s="16">
        <v>39000000</v>
      </c>
      <c r="D40" s="16">
        <v>0</v>
      </c>
      <c r="E40" s="16">
        <v>0</v>
      </c>
      <c r="F40" s="17">
        <f t="shared" si="1"/>
        <v>39000000</v>
      </c>
      <c r="G40" s="16">
        <v>0</v>
      </c>
      <c r="H40" s="17">
        <f t="shared" si="2"/>
        <v>39000000</v>
      </c>
      <c r="I40" s="16">
        <v>0</v>
      </c>
      <c r="J40" s="16">
        <v>28266547</v>
      </c>
      <c r="K40" s="17">
        <f t="shared" si="3"/>
        <v>72.478325641025648</v>
      </c>
      <c r="L40" s="16">
        <v>0</v>
      </c>
      <c r="M40" s="16">
        <v>755491</v>
      </c>
      <c r="N40" s="17">
        <f t="shared" si="0"/>
        <v>1.9371564102564105</v>
      </c>
    </row>
    <row r="41" spans="1:14" x14ac:dyDescent="0.25">
      <c r="A41" s="10">
        <v>1310201010106</v>
      </c>
      <c r="B41" s="11" t="s">
        <v>40</v>
      </c>
      <c r="C41" s="16">
        <v>14041000</v>
      </c>
      <c r="D41" s="16">
        <v>0</v>
      </c>
      <c r="E41" s="16">
        <v>-4075000</v>
      </c>
      <c r="F41" s="17">
        <f t="shared" si="1"/>
        <v>9966000</v>
      </c>
      <c r="G41" s="16">
        <v>0</v>
      </c>
      <c r="H41" s="17">
        <f t="shared" si="2"/>
        <v>9966000</v>
      </c>
      <c r="I41" s="16">
        <v>0</v>
      </c>
      <c r="J41" s="16">
        <v>2428000</v>
      </c>
      <c r="K41" s="17">
        <f t="shared" si="3"/>
        <v>24.362833634356811</v>
      </c>
      <c r="L41" s="16">
        <v>0</v>
      </c>
      <c r="M41" s="16">
        <v>0</v>
      </c>
      <c r="N41" s="17">
        <f t="shared" si="0"/>
        <v>0</v>
      </c>
    </row>
    <row r="42" spans="1:14" ht="25.5" x14ac:dyDescent="0.25">
      <c r="A42" s="10">
        <v>1310201010107</v>
      </c>
      <c r="B42" s="11" t="s">
        <v>41</v>
      </c>
      <c r="C42" s="16">
        <v>11600000</v>
      </c>
      <c r="D42" s="16">
        <v>0</v>
      </c>
      <c r="E42" s="16">
        <v>-11600000</v>
      </c>
      <c r="F42" s="17">
        <f t="shared" si="1"/>
        <v>0</v>
      </c>
      <c r="G42" s="16">
        <v>0</v>
      </c>
      <c r="H42" s="17">
        <f t="shared" si="2"/>
        <v>0</v>
      </c>
      <c r="I42" s="16">
        <v>0</v>
      </c>
      <c r="J42" s="16">
        <v>0</v>
      </c>
      <c r="K42" s="17">
        <v>0</v>
      </c>
      <c r="L42" s="16">
        <v>0</v>
      </c>
      <c r="M42" s="16">
        <v>0</v>
      </c>
      <c r="N42" s="17">
        <v>0</v>
      </c>
    </row>
    <row r="43" spans="1:14" ht="25.5" x14ac:dyDescent="0.25">
      <c r="A43" s="10">
        <v>1310202010103</v>
      </c>
      <c r="B43" s="11" t="s">
        <v>42</v>
      </c>
      <c r="C43" s="16">
        <v>23341000</v>
      </c>
      <c r="D43" s="16">
        <v>0</v>
      </c>
      <c r="E43" s="16">
        <v>-5401000</v>
      </c>
      <c r="F43" s="17">
        <f t="shared" si="1"/>
        <v>17940000</v>
      </c>
      <c r="G43" s="16">
        <v>0</v>
      </c>
      <c r="H43" s="17">
        <f t="shared" si="2"/>
        <v>17940000</v>
      </c>
      <c r="I43" s="16">
        <v>0</v>
      </c>
      <c r="J43" s="16">
        <v>1649301</v>
      </c>
      <c r="K43" s="17">
        <f t="shared" si="3"/>
        <v>9.1934280936454851</v>
      </c>
      <c r="L43" s="16">
        <v>0</v>
      </c>
      <c r="M43" s="16">
        <v>1494301</v>
      </c>
      <c r="N43" s="17">
        <f t="shared" si="0"/>
        <v>8.3294370122630994</v>
      </c>
    </row>
    <row r="44" spans="1:14" ht="25.5" x14ac:dyDescent="0.25">
      <c r="A44" s="10">
        <v>1310202010105</v>
      </c>
      <c r="B44" s="11" t="s">
        <v>43</v>
      </c>
      <c r="C44" s="16">
        <v>997000</v>
      </c>
      <c r="D44" s="16">
        <v>0</v>
      </c>
      <c r="E44" s="16">
        <v>-997000</v>
      </c>
      <c r="F44" s="17">
        <f t="shared" si="1"/>
        <v>0</v>
      </c>
      <c r="G44" s="16">
        <v>0</v>
      </c>
      <c r="H44" s="17">
        <f t="shared" si="2"/>
        <v>0</v>
      </c>
      <c r="I44" s="16">
        <v>0</v>
      </c>
      <c r="J44" s="16">
        <v>0</v>
      </c>
      <c r="K44" s="17">
        <v>0</v>
      </c>
      <c r="L44" s="16">
        <v>0</v>
      </c>
      <c r="M44" s="16">
        <v>0</v>
      </c>
      <c r="N44" s="17">
        <v>0</v>
      </c>
    </row>
    <row r="45" spans="1:14" x14ac:dyDescent="0.25">
      <c r="A45" s="14">
        <v>1310202010106</v>
      </c>
      <c r="B45" s="12" t="s">
        <v>44</v>
      </c>
      <c r="C45" s="19">
        <v>61019000</v>
      </c>
      <c r="D45" s="19">
        <v>0</v>
      </c>
      <c r="E45" s="19">
        <v>0</v>
      </c>
      <c r="F45" s="20">
        <f t="shared" si="1"/>
        <v>61019000</v>
      </c>
      <c r="G45" s="19">
        <v>0</v>
      </c>
      <c r="H45" s="20">
        <f t="shared" si="2"/>
        <v>61019000</v>
      </c>
      <c r="I45" s="19">
        <v>0</v>
      </c>
      <c r="J45" s="19">
        <v>6024863</v>
      </c>
      <c r="K45" s="20">
        <f t="shared" si="3"/>
        <v>9.8737491600976757</v>
      </c>
      <c r="L45" s="19">
        <v>0</v>
      </c>
      <c r="M45" s="19">
        <v>5049060</v>
      </c>
      <c r="N45" s="20">
        <f t="shared" si="0"/>
        <v>8.2745702158344123</v>
      </c>
    </row>
    <row r="46" spans="1:14" ht="25.5" x14ac:dyDescent="0.25">
      <c r="A46" s="26">
        <v>1310202010201</v>
      </c>
      <c r="B46" s="27" t="s">
        <v>45</v>
      </c>
      <c r="C46" s="28">
        <v>550000</v>
      </c>
      <c r="D46" s="28">
        <v>0</v>
      </c>
      <c r="E46" s="28">
        <v>-550000</v>
      </c>
      <c r="F46" s="29">
        <f t="shared" si="1"/>
        <v>0</v>
      </c>
      <c r="G46" s="28">
        <v>0</v>
      </c>
      <c r="H46" s="29">
        <f t="shared" si="2"/>
        <v>0</v>
      </c>
      <c r="I46" s="28">
        <v>0</v>
      </c>
      <c r="J46" s="28">
        <v>0</v>
      </c>
      <c r="K46" s="29">
        <v>0</v>
      </c>
      <c r="L46" s="28">
        <v>0</v>
      </c>
      <c r="M46" s="28">
        <v>0</v>
      </c>
      <c r="N46" s="29">
        <v>0</v>
      </c>
    </row>
    <row r="47" spans="1:14" ht="25.5" x14ac:dyDescent="0.25">
      <c r="A47" s="10">
        <v>1310202010202</v>
      </c>
      <c r="B47" s="11" t="s">
        <v>46</v>
      </c>
      <c r="C47" s="16">
        <v>76776000</v>
      </c>
      <c r="D47" s="16">
        <v>0</v>
      </c>
      <c r="E47" s="16">
        <v>-34000000</v>
      </c>
      <c r="F47" s="17">
        <f t="shared" si="1"/>
        <v>42776000</v>
      </c>
      <c r="G47" s="16">
        <v>0</v>
      </c>
      <c r="H47" s="17">
        <f t="shared" si="2"/>
        <v>42776000</v>
      </c>
      <c r="I47" s="16">
        <v>60000</v>
      </c>
      <c r="J47" s="16">
        <v>40372000</v>
      </c>
      <c r="K47" s="17">
        <f t="shared" si="3"/>
        <v>94.380026182906306</v>
      </c>
      <c r="L47" s="16">
        <v>0</v>
      </c>
      <c r="M47" s="16">
        <v>312000</v>
      </c>
      <c r="N47" s="17">
        <f t="shared" si="0"/>
        <v>0.72938096128670282</v>
      </c>
    </row>
    <row r="48" spans="1:14" ht="25.5" x14ac:dyDescent="0.25">
      <c r="A48" s="10">
        <v>1310202010203</v>
      </c>
      <c r="B48" s="11" t="s">
        <v>47</v>
      </c>
      <c r="C48" s="16">
        <v>485000</v>
      </c>
      <c r="D48" s="16">
        <v>0</v>
      </c>
      <c r="E48" s="16">
        <v>-485000</v>
      </c>
      <c r="F48" s="17">
        <f t="shared" si="1"/>
        <v>0</v>
      </c>
      <c r="G48" s="16">
        <v>0</v>
      </c>
      <c r="H48" s="17">
        <f t="shared" si="2"/>
        <v>0</v>
      </c>
      <c r="I48" s="16">
        <v>0</v>
      </c>
      <c r="J48" s="16">
        <v>0</v>
      </c>
      <c r="K48" s="17">
        <v>0</v>
      </c>
      <c r="L48" s="16">
        <v>0</v>
      </c>
      <c r="M48" s="16">
        <v>0</v>
      </c>
      <c r="N48" s="17">
        <v>0</v>
      </c>
    </row>
    <row r="49" spans="1:14" x14ac:dyDescent="0.25">
      <c r="A49" s="10">
        <v>1310202010204</v>
      </c>
      <c r="B49" s="11" t="s">
        <v>48</v>
      </c>
      <c r="C49" s="16">
        <v>554000</v>
      </c>
      <c r="D49" s="16">
        <v>0</v>
      </c>
      <c r="E49" s="16">
        <v>-554000</v>
      </c>
      <c r="F49" s="17">
        <f t="shared" si="1"/>
        <v>0</v>
      </c>
      <c r="G49" s="16">
        <v>0</v>
      </c>
      <c r="H49" s="17">
        <f t="shared" si="2"/>
        <v>0</v>
      </c>
      <c r="I49" s="16">
        <v>0</v>
      </c>
      <c r="J49" s="16">
        <v>0</v>
      </c>
      <c r="K49" s="17">
        <v>0</v>
      </c>
      <c r="L49" s="16">
        <v>0</v>
      </c>
      <c r="M49" s="16">
        <v>0</v>
      </c>
      <c r="N49" s="17">
        <v>0</v>
      </c>
    </row>
    <row r="50" spans="1:14" ht="25.5" x14ac:dyDescent="0.25">
      <c r="A50" s="10">
        <v>1310202010205</v>
      </c>
      <c r="B50" s="11" t="s">
        <v>49</v>
      </c>
      <c r="C50" s="16">
        <v>4920000</v>
      </c>
      <c r="D50" s="16">
        <v>0</v>
      </c>
      <c r="E50" s="16">
        <v>-4920000</v>
      </c>
      <c r="F50" s="17">
        <f t="shared" si="1"/>
        <v>0</v>
      </c>
      <c r="G50" s="16">
        <v>0</v>
      </c>
      <c r="H50" s="17">
        <f t="shared" si="2"/>
        <v>0</v>
      </c>
      <c r="I50" s="16">
        <v>0</v>
      </c>
      <c r="J50" s="16">
        <v>0</v>
      </c>
      <c r="K50" s="17">
        <v>0</v>
      </c>
      <c r="L50" s="16">
        <v>0</v>
      </c>
      <c r="M50" s="16">
        <v>0</v>
      </c>
      <c r="N50" s="17">
        <v>0</v>
      </c>
    </row>
    <row r="51" spans="1:14" x14ac:dyDescent="0.25">
      <c r="A51" s="10">
        <v>1310202010206</v>
      </c>
      <c r="B51" s="11" t="s">
        <v>50</v>
      </c>
      <c r="C51" s="16">
        <v>83839000</v>
      </c>
      <c r="D51" s="16">
        <v>0</v>
      </c>
      <c r="E51" s="16">
        <v>-43417195</v>
      </c>
      <c r="F51" s="17">
        <f t="shared" si="1"/>
        <v>40421805</v>
      </c>
      <c r="G51" s="16">
        <v>0</v>
      </c>
      <c r="H51" s="17">
        <f t="shared" si="2"/>
        <v>40421805</v>
      </c>
      <c r="I51" s="16">
        <v>0</v>
      </c>
      <c r="J51" s="16">
        <v>40000000</v>
      </c>
      <c r="K51" s="17">
        <f t="shared" si="3"/>
        <v>98.956491428326871</v>
      </c>
      <c r="L51" s="16">
        <v>0</v>
      </c>
      <c r="M51" s="16">
        <v>0</v>
      </c>
      <c r="N51" s="17">
        <f t="shared" si="0"/>
        <v>0</v>
      </c>
    </row>
    <row r="52" spans="1:14" ht="25.5" x14ac:dyDescent="0.25">
      <c r="A52" s="10">
        <v>1310202010207</v>
      </c>
      <c r="B52" s="11" t="s">
        <v>51</v>
      </c>
      <c r="C52" s="16">
        <v>18000</v>
      </c>
      <c r="D52" s="16">
        <v>0</v>
      </c>
      <c r="E52" s="16">
        <v>-18000</v>
      </c>
      <c r="F52" s="17">
        <f t="shared" si="1"/>
        <v>0</v>
      </c>
      <c r="G52" s="16">
        <v>0</v>
      </c>
      <c r="H52" s="17">
        <f t="shared" si="2"/>
        <v>0</v>
      </c>
      <c r="I52" s="16">
        <v>0</v>
      </c>
      <c r="J52" s="16">
        <v>0</v>
      </c>
      <c r="K52" s="17">
        <v>0</v>
      </c>
      <c r="L52" s="16">
        <v>0</v>
      </c>
      <c r="M52" s="16">
        <v>0</v>
      </c>
      <c r="N52" s="17">
        <v>0</v>
      </c>
    </row>
    <row r="53" spans="1:14" ht="25.5" x14ac:dyDescent="0.25">
      <c r="A53" s="10">
        <v>1310202010208</v>
      </c>
      <c r="B53" s="11" t="s">
        <v>52</v>
      </c>
      <c r="C53" s="16">
        <v>5489000</v>
      </c>
      <c r="D53" s="16">
        <v>0</v>
      </c>
      <c r="E53" s="16">
        <v>-5489000</v>
      </c>
      <c r="F53" s="17">
        <f t="shared" si="1"/>
        <v>0</v>
      </c>
      <c r="G53" s="16">
        <v>0</v>
      </c>
      <c r="H53" s="17">
        <f t="shared" si="2"/>
        <v>0</v>
      </c>
      <c r="I53" s="16">
        <v>0</v>
      </c>
      <c r="J53" s="16">
        <v>0</v>
      </c>
      <c r="K53" s="17">
        <v>0</v>
      </c>
      <c r="L53" s="16">
        <v>0</v>
      </c>
      <c r="M53" s="16">
        <v>0</v>
      </c>
      <c r="N53" s="17">
        <v>0</v>
      </c>
    </row>
    <row r="54" spans="1:14" ht="25.5" x14ac:dyDescent="0.25">
      <c r="A54" s="10">
        <v>1310202010302</v>
      </c>
      <c r="B54" s="11" t="s">
        <v>53</v>
      </c>
      <c r="C54" s="16">
        <v>3020000</v>
      </c>
      <c r="D54" s="16">
        <v>0</v>
      </c>
      <c r="E54" s="16">
        <v>-3020000</v>
      </c>
      <c r="F54" s="17">
        <f t="shared" si="1"/>
        <v>0</v>
      </c>
      <c r="G54" s="16">
        <v>0</v>
      </c>
      <c r="H54" s="17">
        <f t="shared" si="2"/>
        <v>0</v>
      </c>
      <c r="I54" s="16">
        <v>0</v>
      </c>
      <c r="J54" s="16">
        <v>0</v>
      </c>
      <c r="K54" s="17">
        <v>0</v>
      </c>
      <c r="L54" s="16">
        <v>0</v>
      </c>
      <c r="M54" s="16">
        <v>0</v>
      </c>
      <c r="N54" s="17">
        <v>0</v>
      </c>
    </row>
    <row r="55" spans="1:14" x14ac:dyDescent="0.25">
      <c r="A55" s="10">
        <v>131020202010601</v>
      </c>
      <c r="B55" s="11" t="s">
        <v>54</v>
      </c>
      <c r="C55" s="16">
        <v>27081000</v>
      </c>
      <c r="D55" s="16">
        <v>0</v>
      </c>
      <c r="E55" s="16">
        <v>0</v>
      </c>
      <c r="F55" s="17">
        <f t="shared" si="1"/>
        <v>27081000</v>
      </c>
      <c r="G55" s="16">
        <v>0</v>
      </c>
      <c r="H55" s="17">
        <f t="shared" si="2"/>
        <v>27081000</v>
      </c>
      <c r="I55" s="16">
        <v>0</v>
      </c>
      <c r="J55" s="16">
        <v>27081000</v>
      </c>
      <c r="K55" s="17">
        <f t="shared" si="3"/>
        <v>100</v>
      </c>
      <c r="L55" s="16">
        <v>8447033</v>
      </c>
      <c r="M55" s="16">
        <v>8447033</v>
      </c>
      <c r="N55" s="17">
        <f t="shared" si="0"/>
        <v>31.191732210775079</v>
      </c>
    </row>
    <row r="56" spans="1:14" ht="25.5" x14ac:dyDescent="0.25">
      <c r="A56" s="10">
        <v>131020202020107</v>
      </c>
      <c r="B56" s="11" t="s">
        <v>55</v>
      </c>
      <c r="C56" s="16">
        <v>58505000</v>
      </c>
      <c r="D56" s="16">
        <v>0</v>
      </c>
      <c r="E56" s="16">
        <v>2000000</v>
      </c>
      <c r="F56" s="17">
        <f t="shared" si="1"/>
        <v>60505000</v>
      </c>
      <c r="G56" s="16">
        <v>0</v>
      </c>
      <c r="H56" s="17">
        <f t="shared" si="2"/>
        <v>60505000</v>
      </c>
      <c r="I56" s="16">
        <v>1928062</v>
      </c>
      <c r="J56" s="16">
        <v>60483381</v>
      </c>
      <c r="K56" s="17">
        <f t="shared" si="3"/>
        <v>99.96426906867201</v>
      </c>
      <c r="L56" s="16">
        <v>0</v>
      </c>
      <c r="M56" s="16">
        <v>58555319</v>
      </c>
      <c r="N56" s="17">
        <f t="shared" si="0"/>
        <v>96.777653086521781</v>
      </c>
    </row>
    <row r="57" spans="1:14" ht="25.5" x14ac:dyDescent="0.25">
      <c r="A57" s="10">
        <v>131020202020108</v>
      </c>
      <c r="B57" s="11" t="s">
        <v>56</v>
      </c>
      <c r="C57" s="16">
        <v>95110000</v>
      </c>
      <c r="D57" s="16">
        <v>0</v>
      </c>
      <c r="E57" s="16">
        <v>-21000000</v>
      </c>
      <c r="F57" s="17">
        <f t="shared" si="1"/>
        <v>74110000</v>
      </c>
      <c r="G57" s="16">
        <v>0</v>
      </c>
      <c r="H57" s="17">
        <f t="shared" si="2"/>
        <v>74110000</v>
      </c>
      <c r="I57" s="16">
        <v>10175</v>
      </c>
      <c r="J57" s="16">
        <v>66465622</v>
      </c>
      <c r="K57" s="17">
        <f t="shared" si="3"/>
        <v>89.685092430171366</v>
      </c>
      <c r="L57" s="16">
        <v>20293</v>
      </c>
      <c r="M57" s="16">
        <v>66455447</v>
      </c>
      <c r="N57" s="17">
        <f t="shared" si="0"/>
        <v>89.671362839023075</v>
      </c>
    </row>
    <row r="58" spans="1:14" ht="25.5" x14ac:dyDescent="0.25">
      <c r="A58" s="10">
        <v>131020202020109</v>
      </c>
      <c r="B58" s="11" t="s">
        <v>57</v>
      </c>
      <c r="C58" s="16">
        <v>184142000</v>
      </c>
      <c r="D58" s="16">
        <v>0</v>
      </c>
      <c r="E58" s="16">
        <v>16000000</v>
      </c>
      <c r="F58" s="17">
        <f t="shared" si="1"/>
        <v>200142000</v>
      </c>
      <c r="G58" s="16">
        <v>0</v>
      </c>
      <c r="H58" s="17">
        <f t="shared" si="2"/>
        <v>200142000</v>
      </c>
      <c r="I58" s="16">
        <v>0</v>
      </c>
      <c r="J58" s="16">
        <v>197753548</v>
      </c>
      <c r="K58" s="17">
        <f t="shared" si="3"/>
        <v>98.806621298877801</v>
      </c>
      <c r="L58" s="16">
        <v>0</v>
      </c>
      <c r="M58" s="16">
        <v>197753548</v>
      </c>
      <c r="N58" s="17">
        <f t="shared" si="0"/>
        <v>98.806621298877801</v>
      </c>
    </row>
    <row r="59" spans="1:14" ht="25.5" x14ac:dyDescent="0.25">
      <c r="A59" s="10">
        <v>131020202020110</v>
      </c>
      <c r="B59" s="11" t="s">
        <v>58</v>
      </c>
      <c r="C59" s="16">
        <v>27482000</v>
      </c>
      <c r="D59" s="16">
        <v>0</v>
      </c>
      <c r="E59" s="16">
        <v>0</v>
      </c>
      <c r="F59" s="17">
        <f t="shared" si="1"/>
        <v>27482000</v>
      </c>
      <c r="G59" s="16">
        <v>0</v>
      </c>
      <c r="H59" s="17">
        <f t="shared" si="2"/>
        <v>27482000</v>
      </c>
      <c r="I59" s="16">
        <v>0</v>
      </c>
      <c r="J59" s="16">
        <v>25518683</v>
      </c>
      <c r="K59" s="17">
        <f t="shared" si="3"/>
        <v>92.85598937486354</v>
      </c>
      <c r="L59" s="16">
        <v>0</v>
      </c>
      <c r="M59" s="16">
        <v>24678848</v>
      </c>
      <c r="N59" s="17">
        <f t="shared" si="0"/>
        <v>89.800043664944326</v>
      </c>
    </row>
    <row r="60" spans="1:14" ht="25.5" x14ac:dyDescent="0.25">
      <c r="A60" s="10">
        <v>131020202020111</v>
      </c>
      <c r="B60" s="11" t="s">
        <v>59</v>
      </c>
      <c r="C60" s="16">
        <v>5632000</v>
      </c>
      <c r="D60" s="16">
        <v>0</v>
      </c>
      <c r="E60" s="16">
        <v>0</v>
      </c>
      <c r="F60" s="17">
        <f t="shared" si="1"/>
        <v>5632000</v>
      </c>
      <c r="G60" s="16">
        <v>0</v>
      </c>
      <c r="H60" s="17">
        <f t="shared" si="2"/>
        <v>5632000</v>
      </c>
      <c r="I60" s="16">
        <v>208682</v>
      </c>
      <c r="J60" s="16">
        <v>1739316</v>
      </c>
      <c r="K60" s="17">
        <f t="shared" si="3"/>
        <v>30.882741477272731</v>
      </c>
      <c r="L60" s="16">
        <v>208682</v>
      </c>
      <c r="M60" s="16">
        <v>1739316</v>
      </c>
      <c r="N60" s="17">
        <f t="shared" si="0"/>
        <v>30.882741477272731</v>
      </c>
    </row>
    <row r="61" spans="1:14" ht="25.5" x14ac:dyDescent="0.25">
      <c r="A61" s="10">
        <v>131020202020112</v>
      </c>
      <c r="B61" s="11" t="s">
        <v>60</v>
      </c>
      <c r="C61" s="16">
        <v>24269000</v>
      </c>
      <c r="D61" s="16">
        <v>0</v>
      </c>
      <c r="E61" s="16">
        <v>3000000</v>
      </c>
      <c r="F61" s="17">
        <f t="shared" si="1"/>
        <v>27269000</v>
      </c>
      <c r="G61" s="16">
        <v>0</v>
      </c>
      <c r="H61" s="17">
        <f t="shared" si="2"/>
        <v>27269000</v>
      </c>
      <c r="I61" s="16">
        <v>0</v>
      </c>
      <c r="J61" s="16">
        <v>25047409</v>
      </c>
      <c r="K61" s="17">
        <f t="shared" si="3"/>
        <v>91.85305291723202</v>
      </c>
      <c r="L61" s="16">
        <v>0</v>
      </c>
      <c r="M61" s="16">
        <v>25047409</v>
      </c>
      <c r="N61" s="17">
        <f t="shared" si="0"/>
        <v>91.85305291723202</v>
      </c>
    </row>
    <row r="62" spans="1:14" ht="25.5" x14ac:dyDescent="0.25">
      <c r="A62" s="10">
        <v>131020202020305</v>
      </c>
      <c r="B62" s="11" t="s">
        <v>61</v>
      </c>
      <c r="C62" s="16">
        <v>75000000</v>
      </c>
      <c r="D62" s="16">
        <v>0</v>
      </c>
      <c r="E62" s="16">
        <v>0</v>
      </c>
      <c r="F62" s="17">
        <f t="shared" si="1"/>
        <v>75000000</v>
      </c>
      <c r="G62" s="16">
        <v>0</v>
      </c>
      <c r="H62" s="17">
        <f t="shared" si="2"/>
        <v>75000000</v>
      </c>
      <c r="I62" s="16">
        <v>0</v>
      </c>
      <c r="J62" s="16">
        <v>0</v>
      </c>
      <c r="K62" s="17">
        <f t="shared" si="3"/>
        <v>0</v>
      </c>
      <c r="L62" s="16">
        <v>0</v>
      </c>
      <c r="M62" s="16">
        <v>0</v>
      </c>
      <c r="N62" s="17">
        <f t="shared" si="0"/>
        <v>0</v>
      </c>
    </row>
    <row r="63" spans="1:14" ht="25.5" x14ac:dyDescent="0.25">
      <c r="A63" s="10">
        <v>131020202030201</v>
      </c>
      <c r="B63" s="11" t="s">
        <v>62</v>
      </c>
      <c r="C63" s="16">
        <v>3584000</v>
      </c>
      <c r="D63" s="16">
        <v>0</v>
      </c>
      <c r="E63" s="16">
        <v>0</v>
      </c>
      <c r="F63" s="17">
        <f t="shared" si="1"/>
        <v>3584000</v>
      </c>
      <c r="G63" s="16">
        <v>0</v>
      </c>
      <c r="H63" s="17">
        <f t="shared" si="2"/>
        <v>3584000</v>
      </c>
      <c r="I63" s="16">
        <v>21200</v>
      </c>
      <c r="J63" s="16">
        <v>433150</v>
      </c>
      <c r="K63" s="17">
        <f t="shared" si="3"/>
        <v>12.085658482142856</v>
      </c>
      <c r="L63" s="16">
        <v>0</v>
      </c>
      <c r="M63" s="16">
        <v>411950</v>
      </c>
      <c r="N63" s="17">
        <f t="shared" si="0"/>
        <v>11.494140625</v>
      </c>
    </row>
    <row r="64" spans="1:14" ht="25.5" x14ac:dyDescent="0.25">
      <c r="A64" s="10">
        <v>131020202030301</v>
      </c>
      <c r="B64" s="11" t="s">
        <v>63</v>
      </c>
      <c r="C64" s="16">
        <v>275160000</v>
      </c>
      <c r="D64" s="16">
        <v>0</v>
      </c>
      <c r="E64" s="16">
        <v>0</v>
      </c>
      <c r="F64" s="17">
        <f t="shared" si="1"/>
        <v>275160000</v>
      </c>
      <c r="G64" s="16">
        <v>0</v>
      </c>
      <c r="H64" s="17">
        <f t="shared" si="2"/>
        <v>275160000</v>
      </c>
      <c r="I64" s="16">
        <v>33917645</v>
      </c>
      <c r="J64" s="16">
        <v>212712381</v>
      </c>
      <c r="K64" s="17">
        <f t="shared" si="3"/>
        <v>77.304979284779762</v>
      </c>
      <c r="L64" s="16">
        <v>57821949</v>
      </c>
      <c r="M64" s="16">
        <v>118862113</v>
      </c>
      <c r="N64" s="17">
        <f t="shared" si="0"/>
        <v>43.197453481610701</v>
      </c>
    </row>
    <row r="65" spans="1:14" ht="25.5" x14ac:dyDescent="0.25">
      <c r="A65" s="10">
        <v>131020202030310</v>
      </c>
      <c r="B65" s="11" t="s">
        <v>64</v>
      </c>
      <c r="C65" s="16">
        <v>760000</v>
      </c>
      <c r="D65" s="16">
        <v>0</v>
      </c>
      <c r="E65" s="16">
        <v>0</v>
      </c>
      <c r="F65" s="17">
        <f t="shared" si="1"/>
        <v>760000</v>
      </c>
      <c r="G65" s="16">
        <v>0</v>
      </c>
      <c r="H65" s="17">
        <f t="shared" si="2"/>
        <v>760000</v>
      </c>
      <c r="I65" s="16">
        <v>0</v>
      </c>
      <c r="J65" s="16">
        <v>600000</v>
      </c>
      <c r="K65" s="17">
        <f t="shared" si="3"/>
        <v>78.94736842105263</v>
      </c>
      <c r="L65" s="16">
        <v>0</v>
      </c>
      <c r="M65" s="16">
        <v>600000</v>
      </c>
      <c r="N65" s="17">
        <f t="shared" si="0"/>
        <v>78.94736842105263</v>
      </c>
    </row>
    <row r="66" spans="1:14" ht="25.5" x14ac:dyDescent="0.25">
      <c r="A66" s="10">
        <v>131020202030313</v>
      </c>
      <c r="B66" s="11" t="s">
        <v>65</v>
      </c>
      <c r="C66" s="16">
        <v>118000000</v>
      </c>
      <c r="D66" s="16">
        <v>0</v>
      </c>
      <c r="E66" s="16">
        <v>61000000</v>
      </c>
      <c r="F66" s="17">
        <f t="shared" si="1"/>
        <v>179000000</v>
      </c>
      <c r="G66" s="16">
        <v>0</v>
      </c>
      <c r="H66" s="17">
        <f t="shared" si="2"/>
        <v>179000000</v>
      </c>
      <c r="I66" s="16">
        <v>24780000</v>
      </c>
      <c r="J66" s="16">
        <v>163140640</v>
      </c>
      <c r="K66" s="17">
        <f t="shared" si="3"/>
        <v>91.14002234636871</v>
      </c>
      <c r="L66" s="16">
        <v>32411747</v>
      </c>
      <c r="M66" s="16">
        <v>77280839</v>
      </c>
      <c r="N66" s="17">
        <f t="shared" si="0"/>
        <v>43.173653072625697</v>
      </c>
    </row>
    <row r="67" spans="1:14" x14ac:dyDescent="0.25">
      <c r="A67" s="10">
        <v>131020202030401</v>
      </c>
      <c r="B67" s="11" t="s">
        <v>66</v>
      </c>
      <c r="C67" s="16">
        <v>27625000</v>
      </c>
      <c r="D67" s="16">
        <v>0</v>
      </c>
      <c r="E67" s="16">
        <v>0</v>
      </c>
      <c r="F67" s="17">
        <f t="shared" si="1"/>
        <v>27625000</v>
      </c>
      <c r="G67" s="16">
        <v>0</v>
      </c>
      <c r="H67" s="17">
        <f t="shared" si="2"/>
        <v>27625000</v>
      </c>
      <c r="I67" s="16">
        <v>0</v>
      </c>
      <c r="J67" s="16">
        <v>13069059</v>
      </c>
      <c r="K67" s="17">
        <f t="shared" si="3"/>
        <v>47.308810859728503</v>
      </c>
      <c r="L67" s="16">
        <v>0</v>
      </c>
      <c r="M67" s="16">
        <v>13069059</v>
      </c>
      <c r="N67" s="17">
        <f t="shared" si="0"/>
        <v>47.308810859728503</v>
      </c>
    </row>
    <row r="68" spans="1:14" x14ac:dyDescent="0.25">
      <c r="A68" s="10">
        <v>131020202030402</v>
      </c>
      <c r="B68" s="11" t="s">
        <v>67</v>
      </c>
      <c r="C68" s="16">
        <v>14708000</v>
      </c>
      <c r="D68" s="16">
        <v>0</v>
      </c>
      <c r="E68" s="16">
        <v>0</v>
      </c>
      <c r="F68" s="17">
        <f t="shared" si="1"/>
        <v>14708000</v>
      </c>
      <c r="G68" s="16">
        <v>0</v>
      </c>
      <c r="H68" s="17">
        <f t="shared" si="2"/>
        <v>14708000</v>
      </c>
      <c r="I68" s="16">
        <v>1002619</v>
      </c>
      <c r="J68" s="16">
        <v>5869281</v>
      </c>
      <c r="K68" s="17">
        <f t="shared" si="3"/>
        <v>39.905364427522436</v>
      </c>
      <c r="L68" s="16">
        <v>1002619</v>
      </c>
      <c r="M68" s="16">
        <v>5869281</v>
      </c>
      <c r="N68" s="17">
        <f t="shared" si="0"/>
        <v>39.905364427522436</v>
      </c>
    </row>
    <row r="69" spans="1:14" ht="25.5" x14ac:dyDescent="0.25">
      <c r="A69" s="10">
        <v>131020202030404</v>
      </c>
      <c r="B69" s="11" t="s">
        <v>108</v>
      </c>
      <c r="C69" s="16">
        <v>6858000</v>
      </c>
      <c r="D69" s="16">
        <v>0</v>
      </c>
      <c r="E69" s="16">
        <v>0</v>
      </c>
      <c r="F69" s="17">
        <f t="shared" si="1"/>
        <v>6858000</v>
      </c>
      <c r="G69" s="16">
        <v>0</v>
      </c>
      <c r="H69" s="17">
        <f t="shared" si="2"/>
        <v>6858000</v>
      </c>
      <c r="I69" s="16">
        <v>0</v>
      </c>
      <c r="J69" s="16">
        <v>0</v>
      </c>
      <c r="K69" s="17">
        <f t="shared" si="3"/>
        <v>0</v>
      </c>
      <c r="L69" s="16">
        <v>0</v>
      </c>
      <c r="M69" s="16">
        <v>0</v>
      </c>
      <c r="N69" s="17">
        <f t="shared" si="0"/>
        <v>0</v>
      </c>
    </row>
    <row r="70" spans="1:14" ht="25.5" x14ac:dyDescent="0.25">
      <c r="A70" s="10">
        <v>131020202030501</v>
      </c>
      <c r="B70" s="11" t="s">
        <v>68</v>
      </c>
      <c r="C70" s="16">
        <v>201615000</v>
      </c>
      <c r="D70" s="16">
        <v>0</v>
      </c>
      <c r="E70" s="16">
        <v>-31273805</v>
      </c>
      <c r="F70" s="17">
        <f t="shared" si="1"/>
        <v>170341195</v>
      </c>
      <c r="G70" s="16">
        <v>0</v>
      </c>
      <c r="H70" s="17">
        <f t="shared" si="2"/>
        <v>170341195</v>
      </c>
      <c r="I70" s="16">
        <v>0</v>
      </c>
      <c r="J70" s="16">
        <v>117010626</v>
      </c>
      <c r="K70" s="17">
        <f t="shared" si="3"/>
        <v>68.691913309637158</v>
      </c>
      <c r="L70" s="16">
        <v>11588037</v>
      </c>
      <c r="M70" s="16">
        <v>30222564</v>
      </c>
      <c r="N70" s="17">
        <f t="shared" si="0"/>
        <v>17.7423693663767</v>
      </c>
    </row>
    <row r="71" spans="1:14" x14ac:dyDescent="0.25">
      <c r="A71" s="10">
        <v>131020202030503</v>
      </c>
      <c r="B71" s="11" t="s">
        <v>69</v>
      </c>
      <c r="C71" s="16">
        <v>27572000</v>
      </c>
      <c r="D71" s="16">
        <v>0</v>
      </c>
      <c r="E71" s="16">
        <v>0</v>
      </c>
      <c r="F71" s="17">
        <f t="shared" si="1"/>
        <v>27572000</v>
      </c>
      <c r="G71" s="16">
        <v>0</v>
      </c>
      <c r="H71" s="17">
        <f t="shared" si="2"/>
        <v>27572000</v>
      </c>
      <c r="I71" s="16">
        <v>0</v>
      </c>
      <c r="J71" s="16">
        <v>27572000</v>
      </c>
      <c r="K71" s="17">
        <f t="shared" si="3"/>
        <v>100</v>
      </c>
      <c r="L71" s="16">
        <v>0</v>
      </c>
      <c r="M71" s="16">
        <v>0</v>
      </c>
      <c r="N71" s="17">
        <f t="shared" si="0"/>
        <v>0</v>
      </c>
    </row>
    <row r="72" spans="1:14" ht="25.5" x14ac:dyDescent="0.25">
      <c r="A72" s="10">
        <v>131020202030603</v>
      </c>
      <c r="B72" s="11" t="s">
        <v>70</v>
      </c>
      <c r="C72" s="16">
        <v>54316000</v>
      </c>
      <c r="D72" s="16">
        <v>0</v>
      </c>
      <c r="E72" s="16">
        <v>0</v>
      </c>
      <c r="F72" s="17">
        <f t="shared" si="1"/>
        <v>54316000</v>
      </c>
      <c r="G72" s="16">
        <v>0</v>
      </c>
      <c r="H72" s="17">
        <f t="shared" si="2"/>
        <v>54316000</v>
      </c>
      <c r="I72" s="16">
        <v>54316000</v>
      </c>
      <c r="J72" s="16">
        <v>54316000</v>
      </c>
      <c r="K72" s="17">
        <f t="shared" si="3"/>
        <v>100</v>
      </c>
      <c r="L72" s="16">
        <v>0</v>
      </c>
      <c r="M72" s="16">
        <v>0</v>
      </c>
      <c r="N72" s="17">
        <f t="shared" si="0"/>
        <v>0</v>
      </c>
    </row>
    <row r="73" spans="1:14" x14ac:dyDescent="0.25">
      <c r="A73" s="10">
        <v>131020202040101</v>
      </c>
      <c r="B73" s="11" t="s">
        <v>71</v>
      </c>
      <c r="C73" s="16">
        <v>92494000</v>
      </c>
      <c r="D73" s="16">
        <v>0</v>
      </c>
      <c r="E73" s="16">
        <v>0</v>
      </c>
      <c r="F73" s="17">
        <f t="shared" si="1"/>
        <v>92494000</v>
      </c>
      <c r="G73" s="16">
        <v>0</v>
      </c>
      <c r="H73" s="17">
        <f t="shared" si="2"/>
        <v>92494000</v>
      </c>
      <c r="I73" s="16">
        <v>6574625</v>
      </c>
      <c r="J73" s="16">
        <v>50154081</v>
      </c>
      <c r="K73" s="17">
        <f t="shared" si="3"/>
        <v>54.224145349968644</v>
      </c>
      <c r="L73" s="16">
        <v>6574625</v>
      </c>
      <c r="M73" s="16">
        <v>50154081</v>
      </c>
      <c r="N73" s="17">
        <f t="shared" si="0"/>
        <v>54.224145349968644</v>
      </c>
    </row>
    <row r="74" spans="1:14" x14ac:dyDescent="0.25">
      <c r="A74" s="10">
        <v>131020202040102</v>
      </c>
      <c r="B74" s="11" t="s">
        <v>72</v>
      </c>
      <c r="C74" s="16">
        <v>8112000</v>
      </c>
      <c r="D74" s="16">
        <v>0</v>
      </c>
      <c r="E74" s="16">
        <v>0</v>
      </c>
      <c r="F74" s="17">
        <f t="shared" si="1"/>
        <v>8112000</v>
      </c>
      <c r="G74" s="16">
        <v>0</v>
      </c>
      <c r="H74" s="17">
        <f t="shared" si="2"/>
        <v>8112000</v>
      </c>
      <c r="I74" s="16">
        <v>0</v>
      </c>
      <c r="J74" s="16">
        <v>1216254</v>
      </c>
      <c r="K74" s="17">
        <f t="shared" si="3"/>
        <v>14.993269230769229</v>
      </c>
      <c r="L74" s="16">
        <v>0</v>
      </c>
      <c r="M74" s="16">
        <v>1216254</v>
      </c>
      <c r="N74" s="17">
        <f t="shared" si="0"/>
        <v>14.993269230769229</v>
      </c>
    </row>
    <row r="75" spans="1:14" x14ac:dyDescent="0.25">
      <c r="A75" s="10">
        <v>131020202040103</v>
      </c>
      <c r="B75" s="11" t="s">
        <v>73</v>
      </c>
      <c r="C75" s="16">
        <v>3900000</v>
      </c>
      <c r="D75" s="16">
        <v>0</v>
      </c>
      <c r="E75" s="16">
        <v>0</v>
      </c>
      <c r="F75" s="17">
        <f t="shared" si="1"/>
        <v>3900000</v>
      </c>
      <c r="G75" s="16">
        <v>0</v>
      </c>
      <c r="H75" s="17">
        <f t="shared" si="2"/>
        <v>3900000</v>
      </c>
      <c r="I75" s="16">
        <v>0</v>
      </c>
      <c r="J75" s="16">
        <v>986472</v>
      </c>
      <c r="K75" s="17">
        <f t="shared" si="3"/>
        <v>25.294153846153844</v>
      </c>
      <c r="L75" s="16">
        <v>0</v>
      </c>
      <c r="M75" s="16">
        <v>986472</v>
      </c>
      <c r="N75" s="17">
        <f t="shared" ref="N75:N88" si="4">+M75/H75*100</f>
        <v>25.294153846153844</v>
      </c>
    </row>
    <row r="76" spans="1:14" x14ac:dyDescent="0.25">
      <c r="A76" s="10">
        <v>131020202040104</v>
      </c>
      <c r="B76" s="11" t="s">
        <v>74</v>
      </c>
      <c r="C76" s="16">
        <v>926000</v>
      </c>
      <c r="D76" s="16">
        <v>0</v>
      </c>
      <c r="E76" s="16">
        <v>0</v>
      </c>
      <c r="F76" s="17">
        <f t="shared" ref="F76:F88" si="5">+C76+E76</f>
        <v>926000</v>
      </c>
      <c r="G76" s="16">
        <v>0</v>
      </c>
      <c r="H76" s="17">
        <f t="shared" ref="H76:H88" si="6">+F76</f>
        <v>926000</v>
      </c>
      <c r="I76" s="16">
        <v>71506</v>
      </c>
      <c r="J76" s="16">
        <v>285556</v>
      </c>
      <c r="K76" s="17">
        <f t="shared" si="3"/>
        <v>30.837580993520518</v>
      </c>
      <c r="L76" s="16">
        <v>43554</v>
      </c>
      <c r="M76" s="16">
        <v>257604</v>
      </c>
      <c r="N76" s="17">
        <f t="shared" si="4"/>
        <v>27.81900647948164</v>
      </c>
    </row>
    <row r="77" spans="1:14" x14ac:dyDescent="0.25">
      <c r="A77" s="14">
        <v>13102020206</v>
      </c>
      <c r="B77" s="12" t="s">
        <v>75</v>
      </c>
      <c r="C77" s="19">
        <v>107000000</v>
      </c>
      <c r="D77" s="19">
        <v>0</v>
      </c>
      <c r="E77" s="19">
        <v>0</v>
      </c>
      <c r="F77" s="20">
        <f t="shared" si="5"/>
        <v>107000000</v>
      </c>
      <c r="G77" s="19">
        <v>0</v>
      </c>
      <c r="H77" s="20">
        <f t="shared" si="6"/>
        <v>107000000</v>
      </c>
      <c r="I77" s="19">
        <v>0</v>
      </c>
      <c r="J77" s="19">
        <v>107000000</v>
      </c>
      <c r="K77" s="19">
        <v>0</v>
      </c>
      <c r="L77" s="19">
        <v>0</v>
      </c>
      <c r="M77" s="19">
        <v>0</v>
      </c>
      <c r="N77" s="20">
        <f t="shared" si="4"/>
        <v>0</v>
      </c>
    </row>
    <row r="78" spans="1:14" x14ac:dyDescent="0.25">
      <c r="A78" s="10">
        <v>13102020207</v>
      </c>
      <c r="B78" s="11" t="s">
        <v>76</v>
      </c>
      <c r="C78" s="16">
        <v>229000000</v>
      </c>
      <c r="D78" s="16">
        <v>0</v>
      </c>
      <c r="E78" s="16">
        <v>0</v>
      </c>
      <c r="F78" s="17">
        <f t="shared" si="5"/>
        <v>229000000</v>
      </c>
      <c r="G78" s="16">
        <v>0</v>
      </c>
      <c r="H78" s="17">
        <f t="shared" si="6"/>
        <v>229000000</v>
      </c>
      <c r="I78" s="16">
        <v>0</v>
      </c>
      <c r="J78" s="16">
        <v>161786928</v>
      </c>
      <c r="K78" s="16">
        <v>0</v>
      </c>
      <c r="L78" s="16">
        <v>11422752</v>
      </c>
      <c r="M78" s="16">
        <v>11422752</v>
      </c>
      <c r="N78" s="17">
        <f t="shared" si="4"/>
        <v>4.9881013100436684</v>
      </c>
    </row>
    <row r="79" spans="1:14" x14ac:dyDescent="0.25">
      <c r="A79" s="10">
        <v>13102020208</v>
      </c>
      <c r="B79" s="11" t="s">
        <v>77</v>
      </c>
      <c r="C79" s="16">
        <v>125400000</v>
      </c>
      <c r="D79" s="16">
        <v>0</v>
      </c>
      <c r="E79" s="16">
        <v>-80000000</v>
      </c>
      <c r="F79" s="17">
        <f t="shared" si="5"/>
        <v>45400000</v>
      </c>
      <c r="G79" s="16">
        <v>0</v>
      </c>
      <c r="H79" s="17">
        <f t="shared" si="6"/>
        <v>45400000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7">
        <f t="shared" si="4"/>
        <v>0</v>
      </c>
    </row>
    <row r="80" spans="1:14" x14ac:dyDescent="0.25">
      <c r="A80" s="8">
        <v>13103</v>
      </c>
      <c r="B80" s="9" t="s">
        <v>7</v>
      </c>
      <c r="C80" s="18">
        <f>+C81+C82</f>
        <v>42182000</v>
      </c>
      <c r="D80" s="18">
        <f>+D81+D82</f>
        <v>0</v>
      </c>
      <c r="E80" s="18">
        <f>+E81+E82</f>
        <v>33800000</v>
      </c>
      <c r="F80" s="15">
        <f t="shared" si="5"/>
        <v>75982000</v>
      </c>
      <c r="G80" s="18">
        <f>+G81</f>
        <v>0</v>
      </c>
      <c r="H80" s="15">
        <f t="shared" si="6"/>
        <v>75982000</v>
      </c>
      <c r="I80" s="18">
        <f>+I81+I82</f>
        <v>0</v>
      </c>
      <c r="J80" s="18">
        <f>+J81+J82</f>
        <v>60675663</v>
      </c>
      <c r="K80" s="15">
        <f t="shared" ref="K80:K88" si="7">+J80/H80*100</f>
        <v>79.855311784369988</v>
      </c>
      <c r="L80" s="18">
        <f>+L81+L82</f>
        <v>0</v>
      </c>
      <c r="M80" s="18">
        <f>+M81+M82</f>
        <v>60675663</v>
      </c>
      <c r="N80" s="15">
        <f t="shared" si="4"/>
        <v>79.855311784369988</v>
      </c>
    </row>
    <row r="81" spans="1:14" x14ac:dyDescent="0.25">
      <c r="A81" s="10">
        <v>131030101</v>
      </c>
      <c r="B81" s="11" t="s">
        <v>78</v>
      </c>
      <c r="C81" s="16">
        <v>42182000</v>
      </c>
      <c r="D81" s="16">
        <v>0</v>
      </c>
      <c r="E81" s="16">
        <v>23700000</v>
      </c>
      <c r="F81" s="17">
        <f t="shared" si="5"/>
        <v>65882000</v>
      </c>
      <c r="G81" s="16">
        <v>0</v>
      </c>
      <c r="H81" s="17">
        <f t="shared" si="6"/>
        <v>65882000</v>
      </c>
      <c r="I81" s="16">
        <v>0</v>
      </c>
      <c r="J81" s="16">
        <v>53784553</v>
      </c>
      <c r="K81" s="17">
        <f t="shared" si="7"/>
        <v>81.637705291278351</v>
      </c>
      <c r="L81" s="16">
        <v>0</v>
      </c>
      <c r="M81" s="16">
        <v>53784553</v>
      </c>
      <c r="N81" s="17">
        <f t="shared" si="4"/>
        <v>81.637705291278351</v>
      </c>
    </row>
    <row r="82" spans="1:14" ht="25.5" x14ac:dyDescent="0.25">
      <c r="A82" s="10">
        <v>131030202</v>
      </c>
      <c r="B82" s="11" t="s">
        <v>110</v>
      </c>
      <c r="C82" s="16">
        <v>0</v>
      </c>
      <c r="D82" s="16">
        <v>0</v>
      </c>
      <c r="E82" s="16">
        <v>10100000</v>
      </c>
      <c r="F82" s="17">
        <f t="shared" si="5"/>
        <v>10100000</v>
      </c>
      <c r="G82" s="16">
        <v>0</v>
      </c>
      <c r="H82" s="17">
        <f t="shared" si="6"/>
        <v>10100000</v>
      </c>
      <c r="I82" s="16">
        <v>0</v>
      </c>
      <c r="J82" s="16">
        <v>6891110</v>
      </c>
      <c r="K82" s="17">
        <f t="shared" si="7"/>
        <v>68.228811881188122</v>
      </c>
      <c r="L82" s="16">
        <v>0</v>
      </c>
      <c r="M82" s="16">
        <v>6891110</v>
      </c>
      <c r="N82" s="17">
        <f t="shared" si="4"/>
        <v>68.228811881188122</v>
      </c>
    </row>
    <row r="83" spans="1:14" x14ac:dyDescent="0.25">
      <c r="A83" s="8">
        <v>133</v>
      </c>
      <c r="B83" s="9" t="s">
        <v>8</v>
      </c>
      <c r="C83" s="18">
        <f>+C84</f>
        <v>84169716000</v>
      </c>
      <c r="D83" s="18">
        <f t="shared" ref="D83:M84" si="8">+D84</f>
        <v>0</v>
      </c>
      <c r="E83" s="18">
        <f t="shared" si="8"/>
        <v>0</v>
      </c>
      <c r="F83" s="15">
        <f t="shared" si="5"/>
        <v>84169716000</v>
      </c>
      <c r="G83" s="18">
        <f t="shared" si="8"/>
        <v>0</v>
      </c>
      <c r="H83" s="15">
        <f t="shared" si="6"/>
        <v>84169716000</v>
      </c>
      <c r="I83" s="18">
        <f t="shared" si="8"/>
        <v>3374284003</v>
      </c>
      <c r="J83" s="18">
        <f t="shared" si="8"/>
        <v>49498497959</v>
      </c>
      <c r="K83" s="15">
        <f t="shared" si="7"/>
        <v>58.807965989810398</v>
      </c>
      <c r="L83" s="18">
        <f t="shared" si="8"/>
        <v>5232774845</v>
      </c>
      <c r="M83" s="18">
        <f t="shared" si="8"/>
        <v>20158058076</v>
      </c>
      <c r="N83" s="15">
        <f t="shared" si="4"/>
        <v>23.949300335051625</v>
      </c>
    </row>
    <row r="84" spans="1:14" x14ac:dyDescent="0.25">
      <c r="A84" s="8">
        <v>13301</v>
      </c>
      <c r="B84" s="9" t="s">
        <v>9</v>
      </c>
      <c r="C84" s="18">
        <f>+C85</f>
        <v>84169716000</v>
      </c>
      <c r="D84" s="18">
        <f t="shared" si="8"/>
        <v>0</v>
      </c>
      <c r="E84" s="18">
        <f t="shared" si="8"/>
        <v>0</v>
      </c>
      <c r="F84" s="15">
        <f t="shared" si="5"/>
        <v>84169716000</v>
      </c>
      <c r="G84" s="18">
        <f t="shared" si="8"/>
        <v>0</v>
      </c>
      <c r="H84" s="15">
        <f t="shared" si="6"/>
        <v>84169716000</v>
      </c>
      <c r="I84" s="18">
        <f t="shared" si="8"/>
        <v>3374284003</v>
      </c>
      <c r="J84" s="18">
        <f t="shared" si="8"/>
        <v>49498497959</v>
      </c>
      <c r="K84" s="15">
        <f t="shared" si="7"/>
        <v>58.807965989810398</v>
      </c>
      <c r="L84" s="18">
        <f t="shared" si="8"/>
        <v>5232774845</v>
      </c>
      <c r="M84" s="18">
        <f t="shared" si="8"/>
        <v>20158058076</v>
      </c>
      <c r="N84" s="15">
        <f t="shared" si="4"/>
        <v>23.949300335051625</v>
      </c>
    </row>
    <row r="85" spans="1:14" ht="25.5" x14ac:dyDescent="0.25">
      <c r="A85" s="8">
        <v>1330116</v>
      </c>
      <c r="B85" s="9" t="s">
        <v>112</v>
      </c>
      <c r="C85" s="18">
        <f>+C86+C87+C88</f>
        <v>84169716000</v>
      </c>
      <c r="D85" s="18">
        <f t="shared" ref="D85:M85" si="9">+D86+D87+D88</f>
        <v>0</v>
      </c>
      <c r="E85" s="18">
        <f t="shared" si="9"/>
        <v>0</v>
      </c>
      <c r="F85" s="15">
        <f t="shared" si="5"/>
        <v>84169716000</v>
      </c>
      <c r="G85" s="18">
        <f t="shared" si="9"/>
        <v>0</v>
      </c>
      <c r="H85" s="15">
        <f t="shared" si="6"/>
        <v>84169716000</v>
      </c>
      <c r="I85" s="18">
        <f t="shared" si="9"/>
        <v>3374284003</v>
      </c>
      <c r="J85" s="18">
        <f t="shared" si="9"/>
        <v>49498497959</v>
      </c>
      <c r="K85" s="15">
        <f t="shared" si="7"/>
        <v>58.807965989810398</v>
      </c>
      <c r="L85" s="18">
        <f t="shared" si="9"/>
        <v>5232774845</v>
      </c>
      <c r="M85" s="18">
        <f t="shared" si="9"/>
        <v>20158058076</v>
      </c>
      <c r="N85" s="15">
        <f t="shared" si="4"/>
        <v>23.949300335051625</v>
      </c>
    </row>
    <row r="86" spans="1:14" ht="25.5" x14ac:dyDescent="0.25">
      <c r="A86" s="11" t="s">
        <v>79</v>
      </c>
      <c r="B86" s="11" t="s">
        <v>80</v>
      </c>
      <c r="C86" s="16">
        <v>27991701000</v>
      </c>
      <c r="D86" s="16">
        <v>0</v>
      </c>
      <c r="E86" s="16">
        <v>0</v>
      </c>
      <c r="F86" s="17">
        <f t="shared" si="5"/>
        <v>27991701000</v>
      </c>
      <c r="G86" s="16">
        <v>0</v>
      </c>
      <c r="H86" s="17">
        <f t="shared" si="6"/>
        <v>27991701000</v>
      </c>
      <c r="I86" s="16">
        <v>888574711</v>
      </c>
      <c r="J86" s="16">
        <v>16075395084</v>
      </c>
      <c r="K86" s="17">
        <f t="shared" si="7"/>
        <v>57.429146888929679</v>
      </c>
      <c r="L86" s="16">
        <v>1766085203</v>
      </c>
      <c r="M86" s="16">
        <v>6519782099</v>
      </c>
      <c r="N86" s="17">
        <f t="shared" si="4"/>
        <v>23.291839602745114</v>
      </c>
    </row>
    <row r="87" spans="1:14" ht="25.5" x14ac:dyDescent="0.25">
      <c r="A87" s="11" t="s">
        <v>81</v>
      </c>
      <c r="B87" s="11" t="s">
        <v>82</v>
      </c>
      <c r="C87" s="16">
        <v>28000000000</v>
      </c>
      <c r="D87" s="16">
        <v>0</v>
      </c>
      <c r="E87" s="16">
        <v>0</v>
      </c>
      <c r="F87" s="17">
        <f t="shared" si="5"/>
        <v>28000000000</v>
      </c>
      <c r="G87" s="16">
        <v>0</v>
      </c>
      <c r="H87" s="17">
        <f t="shared" si="6"/>
        <v>28000000000</v>
      </c>
      <c r="I87" s="16">
        <v>1434458207</v>
      </c>
      <c r="J87" s="16">
        <v>21005379228</v>
      </c>
      <c r="K87" s="17">
        <f t="shared" si="7"/>
        <v>75.019211528571432</v>
      </c>
      <c r="L87" s="16">
        <v>2063206245</v>
      </c>
      <c r="M87" s="16">
        <v>7171182635</v>
      </c>
      <c r="N87" s="17">
        <f t="shared" si="4"/>
        <v>25.611366553571429</v>
      </c>
    </row>
    <row r="88" spans="1:14" ht="25.5" x14ac:dyDescent="0.25">
      <c r="A88" s="12" t="s">
        <v>83</v>
      </c>
      <c r="B88" s="12" t="s">
        <v>84</v>
      </c>
      <c r="C88" s="19">
        <v>28178015000</v>
      </c>
      <c r="D88" s="19">
        <v>0</v>
      </c>
      <c r="E88" s="19">
        <v>0</v>
      </c>
      <c r="F88" s="20">
        <f t="shared" si="5"/>
        <v>28178015000</v>
      </c>
      <c r="G88" s="19">
        <v>0</v>
      </c>
      <c r="H88" s="20">
        <f t="shared" si="6"/>
        <v>28178015000</v>
      </c>
      <c r="I88" s="19">
        <v>1051251085</v>
      </c>
      <c r="J88" s="19">
        <v>12417723647</v>
      </c>
      <c r="K88" s="20">
        <f t="shared" si="7"/>
        <v>44.068837521024811</v>
      </c>
      <c r="L88" s="19">
        <v>1403483397</v>
      </c>
      <c r="M88" s="19">
        <v>6467093342</v>
      </c>
      <c r="N88" s="20">
        <f t="shared" si="4"/>
        <v>22.950847822318217</v>
      </c>
    </row>
    <row r="93" spans="1:14" x14ac:dyDescent="0.25">
      <c r="E93" s="1" t="s">
        <v>10</v>
      </c>
      <c r="F93" s="2"/>
      <c r="G93" s="2"/>
      <c r="H93" s="3" t="s">
        <v>11</v>
      </c>
      <c r="I93" s="4"/>
    </row>
    <row r="94" spans="1:14" x14ac:dyDescent="0.25">
      <c r="E94" s="5" t="s">
        <v>12</v>
      </c>
      <c r="F94" s="2"/>
      <c r="G94" s="2"/>
      <c r="H94" s="6" t="s">
        <v>13</v>
      </c>
      <c r="I94" s="4"/>
    </row>
  </sheetData>
  <mergeCells count="25">
    <mergeCell ref="K8:K9"/>
    <mergeCell ref="L8:L9"/>
    <mergeCell ref="M8:M9"/>
    <mergeCell ref="G8:G9"/>
    <mergeCell ref="B6:J6"/>
    <mergeCell ref="K6:L6"/>
    <mergeCell ref="A7:B7"/>
    <mergeCell ref="C7:H7"/>
    <mergeCell ref="I7:K7"/>
    <mergeCell ref="L7:N7"/>
    <mergeCell ref="A8:A9"/>
    <mergeCell ref="B8:B9"/>
    <mergeCell ref="C8:C9"/>
    <mergeCell ref="D8:E8"/>
    <mergeCell ref="F8:F9"/>
    <mergeCell ref="N8:N9"/>
    <mergeCell ref="H8:H9"/>
    <mergeCell ref="I8:I9"/>
    <mergeCell ref="J8:J9"/>
    <mergeCell ref="A1:N1"/>
    <mergeCell ref="A2:N2"/>
    <mergeCell ref="A3:N3"/>
    <mergeCell ref="A4:N4"/>
    <mergeCell ref="B5:J5"/>
    <mergeCell ref="K5:L5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Villamil Castro</dc:creator>
  <cp:lastModifiedBy>Aida Esther Leon Diaz</cp:lastModifiedBy>
  <cp:lastPrinted>2021-08-24T20:18:22Z</cp:lastPrinted>
  <dcterms:created xsi:type="dcterms:W3CDTF">2021-04-22T19:31:50Z</dcterms:created>
  <dcterms:modified xsi:type="dcterms:W3CDTF">2021-08-26T20:15:14Z</dcterms:modified>
</cp:coreProperties>
</file>