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Z:\EJECUCIONES 2021\octubre\"/>
    </mc:Choice>
  </mc:AlternateContent>
  <bookViews>
    <workbookView xWindow="-120" yWindow="-120" windowWidth="29040" windowHeight="15840" firstSheet="3" activeTab="3"/>
  </bookViews>
  <sheets>
    <sheet name="MARZO" sheetId="1" state="hidden" r:id="rId1"/>
    <sheet name="ABRIL" sheetId="2" state="hidden" r:id="rId2"/>
    <sheet name="MAYO" sheetId="3" state="hidden" r:id="rId3"/>
    <sheet name="OCTUBRE" sheetId="4" r:id="rId4"/>
  </sheets>
  <definedNames>
    <definedName name="_xlnm.Print_Titles" localSheetId="1">ABRIL!$8:$9</definedName>
    <definedName name="_xlnm.Print_Titles" localSheetId="0">MARZO!$7:$9</definedName>
    <definedName name="_xlnm.Print_Titles" localSheetId="2">MAYO!$7:$9</definedName>
    <definedName name="_xlnm.Print_Titles" localSheetId="3">OCTUBRE!$7:$9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1" i="4" l="1"/>
  <c r="L81" i="4"/>
  <c r="J81" i="4"/>
  <c r="I81" i="4"/>
  <c r="G81" i="4"/>
  <c r="F81" i="4"/>
  <c r="H81" i="4" s="1"/>
  <c r="N81" i="4" s="1"/>
  <c r="E81" i="4"/>
  <c r="D81" i="4"/>
  <c r="C81" i="4"/>
  <c r="F77" i="4"/>
  <c r="H77" i="4" s="1"/>
  <c r="F89" i="4"/>
  <c r="H89" i="4" s="1"/>
  <c r="N89" i="4" s="1"/>
  <c r="F88" i="4"/>
  <c r="H88" i="4" s="1"/>
  <c r="F87" i="4"/>
  <c r="H87" i="4" s="1"/>
  <c r="N87" i="4" s="1"/>
  <c r="M86" i="4"/>
  <c r="M85" i="4" s="1"/>
  <c r="L86" i="4"/>
  <c r="L85" i="4" s="1"/>
  <c r="L84" i="4" s="1"/>
  <c r="J86" i="4"/>
  <c r="J85" i="4" s="1"/>
  <c r="I86" i="4"/>
  <c r="I85" i="4" s="1"/>
  <c r="I84" i="4" s="1"/>
  <c r="G86" i="4"/>
  <c r="E86" i="4"/>
  <c r="E85" i="4" s="1"/>
  <c r="E84" i="4" s="1"/>
  <c r="D86" i="4"/>
  <c r="C86" i="4"/>
  <c r="C85" i="4" s="1"/>
  <c r="G85" i="4"/>
  <c r="G84" i="4" s="1"/>
  <c r="D85" i="4"/>
  <c r="D84" i="4" s="1"/>
  <c r="F83" i="4"/>
  <c r="H83" i="4" s="1"/>
  <c r="F82" i="4"/>
  <c r="H82" i="4" s="1"/>
  <c r="F80" i="4"/>
  <c r="H80" i="4" s="1"/>
  <c r="N80" i="4" s="1"/>
  <c r="F79" i="4"/>
  <c r="H79" i="4" s="1"/>
  <c r="N79" i="4" s="1"/>
  <c r="F78" i="4"/>
  <c r="H78" i="4" s="1"/>
  <c r="N78" i="4" s="1"/>
  <c r="F76" i="4"/>
  <c r="H76" i="4" s="1"/>
  <c r="N76" i="4" s="1"/>
  <c r="F75" i="4"/>
  <c r="H75" i="4" s="1"/>
  <c r="F74" i="4"/>
  <c r="H74" i="4" s="1"/>
  <c r="N74" i="4" s="1"/>
  <c r="F73" i="4"/>
  <c r="H73" i="4" s="1"/>
  <c r="F72" i="4"/>
  <c r="H72" i="4" s="1"/>
  <c r="N72" i="4" s="1"/>
  <c r="F71" i="4"/>
  <c r="H71" i="4" s="1"/>
  <c r="F70" i="4"/>
  <c r="H70" i="4" s="1"/>
  <c r="N70" i="4" s="1"/>
  <c r="F69" i="4"/>
  <c r="H69" i="4" s="1"/>
  <c r="F68" i="4"/>
  <c r="H68" i="4" s="1"/>
  <c r="N68" i="4" s="1"/>
  <c r="F67" i="4"/>
  <c r="H67" i="4" s="1"/>
  <c r="F66" i="4"/>
  <c r="H66" i="4" s="1"/>
  <c r="N66" i="4" s="1"/>
  <c r="F65" i="4"/>
  <c r="H65" i="4" s="1"/>
  <c r="F64" i="4"/>
  <c r="H64" i="4" s="1"/>
  <c r="N64" i="4" s="1"/>
  <c r="F63" i="4"/>
  <c r="H63" i="4" s="1"/>
  <c r="F62" i="4"/>
  <c r="H62" i="4" s="1"/>
  <c r="N62" i="4" s="1"/>
  <c r="F61" i="4"/>
  <c r="H61" i="4" s="1"/>
  <c r="F60" i="4"/>
  <c r="H60" i="4" s="1"/>
  <c r="N60" i="4" s="1"/>
  <c r="F59" i="4"/>
  <c r="H59" i="4" s="1"/>
  <c r="F58" i="4"/>
  <c r="H58" i="4" s="1"/>
  <c r="N58" i="4" s="1"/>
  <c r="F57" i="4"/>
  <c r="H57" i="4" s="1"/>
  <c r="F56" i="4"/>
  <c r="H56" i="4" s="1"/>
  <c r="N56" i="4" s="1"/>
  <c r="F55" i="4"/>
  <c r="H55" i="4" s="1"/>
  <c r="F54" i="4"/>
  <c r="H54" i="4" s="1"/>
  <c r="F53" i="4"/>
  <c r="H53" i="4" s="1"/>
  <c r="F52" i="4"/>
  <c r="H52" i="4" s="1"/>
  <c r="F51" i="4"/>
  <c r="H51" i="4" s="1"/>
  <c r="F50" i="4"/>
  <c r="H50" i="4" s="1"/>
  <c r="F49" i="4"/>
  <c r="H49" i="4" s="1"/>
  <c r="F48" i="4"/>
  <c r="H48" i="4" s="1"/>
  <c r="F47" i="4"/>
  <c r="H47" i="4" s="1"/>
  <c r="N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M39" i="4"/>
  <c r="L39" i="4"/>
  <c r="J39" i="4"/>
  <c r="I39" i="4"/>
  <c r="G39" i="4"/>
  <c r="E39" i="4"/>
  <c r="D39" i="4"/>
  <c r="C39" i="4"/>
  <c r="C11" i="4" s="1"/>
  <c r="F38" i="4"/>
  <c r="H38" i="4" s="1"/>
  <c r="F37" i="4"/>
  <c r="H37" i="4" s="1"/>
  <c r="F36" i="4"/>
  <c r="H36" i="4" s="1"/>
  <c r="F35" i="4"/>
  <c r="H35" i="4" s="1"/>
  <c r="F34" i="4"/>
  <c r="H34" i="4" s="1"/>
  <c r="F33" i="4"/>
  <c r="H33" i="4" s="1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8" i="4"/>
  <c r="H18" i="4" s="1"/>
  <c r="F17" i="4"/>
  <c r="H17" i="4" s="1"/>
  <c r="F16" i="4"/>
  <c r="H16" i="4" s="1"/>
  <c r="F15" i="4"/>
  <c r="H15" i="4" s="1"/>
  <c r="F14" i="4"/>
  <c r="H14" i="4" s="1"/>
  <c r="F13" i="4"/>
  <c r="H13" i="4" s="1"/>
  <c r="M12" i="4"/>
  <c r="L12" i="4"/>
  <c r="J12" i="4"/>
  <c r="I12" i="4"/>
  <c r="G12" i="4"/>
  <c r="E12" i="4"/>
  <c r="D12" i="4"/>
  <c r="C12" i="4"/>
  <c r="C80" i="3"/>
  <c r="M80" i="3"/>
  <c r="L80" i="3"/>
  <c r="J80" i="3"/>
  <c r="I80" i="3"/>
  <c r="E80" i="3"/>
  <c r="D80" i="3"/>
  <c r="F82" i="3"/>
  <c r="H82" i="3" s="1"/>
  <c r="F35" i="3"/>
  <c r="H35" i="3" s="1"/>
  <c r="K35" i="3" s="1"/>
  <c r="D39" i="3"/>
  <c r="E39" i="3"/>
  <c r="F88" i="3"/>
  <c r="H88" i="3" s="1"/>
  <c r="F87" i="3"/>
  <c r="H87" i="3" s="1"/>
  <c r="N87" i="3" s="1"/>
  <c r="F86" i="3"/>
  <c r="H86" i="3" s="1"/>
  <c r="M85" i="3"/>
  <c r="M84" i="3" s="1"/>
  <c r="M83" i="3" s="1"/>
  <c r="L85" i="3"/>
  <c r="L84" i="3" s="1"/>
  <c r="L83" i="3" s="1"/>
  <c r="J85" i="3"/>
  <c r="J84" i="3" s="1"/>
  <c r="J83" i="3" s="1"/>
  <c r="I85" i="3"/>
  <c r="I84" i="3" s="1"/>
  <c r="I83" i="3" s="1"/>
  <c r="G85" i="3"/>
  <c r="G84" i="3" s="1"/>
  <c r="E85" i="3"/>
  <c r="E84" i="3" s="1"/>
  <c r="D85" i="3"/>
  <c r="D84" i="3" s="1"/>
  <c r="D83" i="3" s="1"/>
  <c r="C85" i="3"/>
  <c r="C84" i="3"/>
  <c r="G83" i="3"/>
  <c r="E83" i="3"/>
  <c r="F81" i="3"/>
  <c r="H81" i="3" s="1"/>
  <c r="G80" i="3"/>
  <c r="F79" i="3"/>
  <c r="H79" i="3" s="1"/>
  <c r="N79" i="3" s="1"/>
  <c r="F78" i="3"/>
  <c r="H78" i="3" s="1"/>
  <c r="N78" i="3" s="1"/>
  <c r="F77" i="3"/>
  <c r="H77" i="3" s="1"/>
  <c r="N77" i="3" s="1"/>
  <c r="F76" i="3"/>
  <c r="H76" i="3" s="1"/>
  <c r="N76" i="3" s="1"/>
  <c r="F75" i="3"/>
  <c r="H75" i="3" s="1"/>
  <c r="N75" i="3" s="1"/>
  <c r="F74" i="3"/>
  <c r="H74" i="3" s="1"/>
  <c r="F73" i="3"/>
  <c r="H73" i="3" s="1"/>
  <c r="K73" i="3" s="1"/>
  <c r="F72" i="3"/>
  <c r="H72" i="3" s="1"/>
  <c r="F71" i="3"/>
  <c r="H71" i="3" s="1"/>
  <c r="N71" i="3" s="1"/>
  <c r="F70" i="3"/>
  <c r="H70" i="3" s="1"/>
  <c r="F69" i="3"/>
  <c r="H69" i="3" s="1"/>
  <c r="N69" i="3" s="1"/>
  <c r="F68" i="3"/>
  <c r="H68" i="3" s="1"/>
  <c r="N68" i="3" s="1"/>
  <c r="F67" i="3"/>
  <c r="H67" i="3" s="1"/>
  <c r="N67" i="3" s="1"/>
  <c r="F66" i="3"/>
  <c r="H66" i="3" s="1"/>
  <c r="F65" i="3"/>
  <c r="H65" i="3" s="1"/>
  <c r="K65" i="3" s="1"/>
  <c r="F64" i="3"/>
  <c r="H64" i="3" s="1"/>
  <c r="F63" i="3"/>
  <c r="H63" i="3" s="1"/>
  <c r="N63" i="3" s="1"/>
  <c r="F62" i="3"/>
  <c r="H62" i="3" s="1"/>
  <c r="F61" i="3"/>
  <c r="H61" i="3" s="1"/>
  <c r="N61" i="3" s="1"/>
  <c r="F60" i="3"/>
  <c r="H60" i="3" s="1"/>
  <c r="N60" i="3" s="1"/>
  <c r="F59" i="3"/>
  <c r="H59" i="3" s="1"/>
  <c r="N59" i="3" s="1"/>
  <c r="F58" i="3"/>
  <c r="H58" i="3" s="1"/>
  <c r="F57" i="3"/>
  <c r="H57" i="3" s="1"/>
  <c r="K57" i="3" s="1"/>
  <c r="F56" i="3"/>
  <c r="H56" i="3" s="1"/>
  <c r="F55" i="3"/>
  <c r="H55" i="3" s="1"/>
  <c r="N55" i="3" s="1"/>
  <c r="F54" i="3"/>
  <c r="H54" i="3" s="1"/>
  <c r="F53" i="3"/>
  <c r="H53" i="3" s="1"/>
  <c r="F52" i="3"/>
  <c r="H52" i="3" s="1"/>
  <c r="F51" i="3"/>
  <c r="H51" i="3" s="1"/>
  <c r="N51" i="3" s="1"/>
  <c r="F50" i="3"/>
  <c r="H50" i="3" s="1"/>
  <c r="F49" i="3"/>
  <c r="H49" i="3" s="1"/>
  <c r="F48" i="3"/>
  <c r="H48" i="3" s="1"/>
  <c r="F47" i="3"/>
  <c r="H47" i="3" s="1"/>
  <c r="N47" i="3" s="1"/>
  <c r="F46" i="3"/>
  <c r="H46" i="3" s="1"/>
  <c r="F45" i="3"/>
  <c r="H45" i="3" s="1"/>
  <c r="N45" i="3" s="1"/>
  <c r="F44" i="3"/>
  <c r="H44" i="3" s="1"/>
  <c r="F43" i="3"/>
  <c r="H43" i="3" s="1"/>
  <c r="N43" i="3" s="1"/>
  <c r="F42" i="3"/>
  <c r="H42" i="3" s="1"/>
  <c r="F41" i="3"/>
  <c r="H41" i="3" s="1"/>
  <c r="K41" i="3" s="1"/>
  <c r="F40" i="3"/>
  <c r="H40" i="3" s="1"/>
  <c r="M39" i="3"/>
  <c r="L39" i="3"/>
  <c r="J39" i="3"/>
  <c r="I39" i="3"/>
  <c r="G39" i="3"/>
  <c r="F39" i="3"/>
  <c r="H39" i="3" s="1"/>
  <c r="C39" i="3"/>
  <c r="F38" i="3"/>
  <c r="H38" i="3" s="1"/>
  <c r="F37" i="3"/>
  <c r="H37" i="3" s="1"/>
  <c r="K37" i="3" s="1"/>
  <c r="F36" i="3"/>
  <c r="H36" i="3" s="1"/>
  <c r="N36" i="3" s="1"/>
  <c r="F34" i="3"/>
  <c r="H34" i="3" s="1"/>
  <c r="N34" i="3" s="1"/>
  <c r="F33" i="3"/>
  <c r="H33" i="3" s="1"/>
  <c r="N32" i="3"/>
  <c r="F32" i="3"/>
  <c r="H32" i="3" s="1"/>
  <c r="K32" i="3" s="1"/>
  <c r="F31" i="3"/>
  <c r="H31" i="3" s="1"/>
  <c r="F30" i="3"/>
  <c r="H30" i="3" s="1"/>
  <c r="N30" i="3" s="1"/>
  <c r="F29" i="3"/>
  <c r="H29" i="3" s="1"/>
  <c r="F28" i="3"/>
  <c r="H28" i="3" s="1"/>
  <c r="N28" i="3" s="1"/>
  <c r="F27" i="3"/>
  <c r="H27" i="3" s="1"/>
  <c r="N27" i="3" s="1"/>
  <c r="F26" i="3"/>
  <c r="H26" i="3" s="1"/>
  <c r="N26" i="3" s="1"/>
  <c r="F25" i="3"/>
  <c r="H25" i="3" s="1"/>
  <c r="F24" i="3"/>
  <c r="H24" i="3" s="1"/>
  <c r="K24" i="3" s="1"/>
  <c r="F23" i="3"/>
  <c r="H23" i="3" s="1"/>
  <c r="F22" i="3"/>
  <c r="H22" i="3" s="1"/>
  <c r="N22" i="3" s="1"/>
  <c r="F21" i="3"/>
  <c r="H21" i="3" s="1"/>
  <c r="F20" i="3"/>
  <c r="H20" i="3" s="1"/>
  <c r="K20" i="3" s="1"/>
  <c r="F19" i="3"/>
  <c r="H19" i="3" s="1"/>
  <c r="F18" i="3"/>
  <c r="H18" i="3" s="1"/>
  <c r="N18" i="3" s="1"/>
  <c r="F17" i="3"/>
  <c r="H17" i="3" s="1"/>
  <c r="F16" i="3"/>
  <c r="H16" i="3" s="1"/>
  <c r="N16" i="3" s="1"/>
  <c r="F15" i="3"/>
  <c r="H15" i="3" s="1"/>
  <c r="N15" i="3" s="1"/>
  <c r="F14" i="3"/>
  <c r="H14" i="3" s="1"/>
  <c r="N14" i="3" s="1"/>
  <c r="F13" i="3"/>
  <c r="H13" i="3" s="1"/>
  <c r="M12" i="3"/>
  <c r="L12" i="3"/>
  <c r="J12" i="3"/>
  <c r="I12" i="3"/>
  <c r="G12" i="3"/>
  <c r="E12" i="3"/>
  <c r="D12" i="3"/>
  <c r="C12" i="3"/>
  <c r="K81" i="4" l="1"/>
  <c r="G11" i="4"/>
  <c r="G10" i="4" s="1"/>
  <c r="N77" i="4"/>
  <c r="K77" i="4"/>
  <c r="F39" i="4"/>
  <c r="H39" i="4" s="1"/>
  <c r="N39" i="4" s="1"/>
  <c r="L11" i="4"/>
  <c r="D11" i="4"/>
  <c r="D10" i="4" s="1"/>
  <c r="M11" i="4"/>
  <c r="N83" i="4"/>
  <c r="K83" i="4"/>
  <c r="I11" i="4"/>
  <c r="I10" i="4" s="1"/>
  <c r="J11" i="4"/>
  <c r="E11" i="4"/>
  <c r="F11" i="4" s="1"/>
  <c r="H11" i="4" s="1"/>
  <c r="F12" i="4"/>
  <c r="H12" i="4" s="1"/>
  <c r="K12" i="4" s="1"/>
  <c r="K23" i="4"/>
  <c r="N23" i="4"/>
  <c r="K31" i="4"/>
  <c r="N31" i="4"/>
  <c r="N16" i="4"/>
  <c r="K16" i="4"/>
  <c r="J84" i="4"/>
  <c r="K17" i="4"/>
  <c r="N17" i="4"/>
  <c r="N73" i="4"/>
  <c r="K73" i="4"/>
  <c r="N18" i="4"/>
  <c r="K18" i="4"/>
  <c r="N26" i="4"/>
  <c r="K26" i="4"/>
  <c r="N34" i="4"/>
  <c r="K34" i="4"/>
  <c r="K39" i="4"/>
  <c r="N63" i="4"/>
  <c r="K63" i="4"/>
  <c r="N82" i="4"/>
  <c r="K82" i="4"/>
  <c r="N40" i="4"/>
  <c r="K40" i="4"/>
  <c r="K41" i="4"/>
  <c r="N41" i="4"/>
  <c r="L10" i="4"/>
  <c r="K19" i="4"/>
  <c r="N19" i="4"/>
  <c r="K27" i="4"/>
  <c r="N27" i="4"/>
  <c r="K35" i="4"/>
  <c r="N35" i="4"/>
  <c r="N43" i="4"/>
  <c r="K43" i="4"/>
  <c r="N69" i="4"/>
  <c r="K69" i="4"/>
  <c r="F85" i="4"/>
  <c r="H85" i="4" s="1"/>
  <c r="N85" i="4" s="1"/>
  <c r="C84" i="4"/>
  <c r="F84" i="4" s="1"/>
  <c r="H84" i="4" s="1"/>
  <c r="N24" i="4"/>
  <c r="K24" i="4"/>
  <c r="N51" i="4"/>
  <c r="K51" i="4"/>
  <c r="N67" i="4"/>
  <c r="K67" i="4"/>
  <c r="K25" i="4"/>
  <c r="N25" i="4"/>
  <c r="N57" i="4"/>
  <c r="K57" i="4"/>
  <c r="N20" i="4"/>
  <c r="K20" i="4"/>
  <c r="N28" i="4"/>
  <c r="K28" i="4"/>
  <c r="N36" i="4"/>
  <c r="K36" i="4"/>
  <c r="N59" i="4"/>
  <c r="K59" i="4"/>
  <c r="N75" i="4"/>
  <c r="K75" i="4"/>
  <c r="K15" i="4"/>
  <c r="N15" i="4"/>
  <c r="N32" i="4"/>
  <c r="K32" i="4"/>
  <c r="K33" i="4"/>
  <c r="N33" i="4"/>
  <c r="K13" i="4"/>
  <c r="N13" i="4"/>
  <c r="K21" i="4"/>
  <c r="N21" i="4"/>
  <c r="K29" i="4"/>
  <c r="N29" i="4"/>
  <c r="K37" i="4"/>
  <c r="N37" i="4"/>
  <c r="N65" i="4"/>
  <c r="K65" i="4"/>
  <c r="N88" i="4"/>
  <c r="K88" i="4"/>
  <c r="N14" i="4"/>
  <c r="K14" i="4"/>
  <c r="N22" i="4"/>
  <c r="K22" i="4"/>
  <c r="N30" i="4"/>
  <c r="K30" i="4"/>
  <c r="N38" i="4"/>
  <c r="K38" i="4"/>
  <c r="N45" i="4"/>
  <c r="K45" i="4"/>
  <c r="N55" i="4"/>
  <c r="K55" i="4"/>
  <c r="N71" i="4"/>
  <c r="K71" i="4"/>
  <c r="N61" i="4"/>
  <c r="K61" i="4"/>
  <c r="K47" i="4"/>
  <c r="K56" i="4"/>
  <c r="K58" i="4"/>
  <c r="K60" i="4"/>
  <c r="K62" i="4"/>
  <c r="K64" i="4"/>
  <c r="K66" i="4"/>
  <c r="K68" i="4"/>
  <c r="K70" i="4"/>
  <c r="K72" i="4"/>
  <c r="K74" i="4"/>
  <c r="K76" i="4"/>
  <c r="M84" i="4"/>
  <c r="F86" i="4"/>
  <c r="H86" i="4" s="1"/>
  <c r="K87" i="4"/>
  <c r="K89" i="4"/>
  <c r="C11" i="3"/>
  <c r="F80" i="3"/>
  <c r="H80" i="3" s="1"/>
  <c r="K80" i="3" s="1"/>
  <c r="M11" i="3"/>
  <c r="M10" i="3" s="1"/>
  <c r="L11" i="3"/>
  <c r="L10" i="3" s="1"/>
  <c r="I11" i="3"/>
  <c r="I10" i="3" s="1"/>
  <c r="N82" i="3"/>
  <c r="K82" i="3"/>
  <c r="D11" i="3"/>
  <c r="N35" i="3"/>
  <c r="K18" i="3"/>
  <c r="F12" i="3"/>
  <c r="H12" i="3" s="1"/>
  <c r="K12" i="3" s="1"/>
  <c r="K45" i="3"/>
  <c r="K61" i="3"/>
  <c r="N24" i="3"/>
  <c r="N41" i="3"/>
  <c r="N57" i="3"/>
  <c r="N73" i="3"/>
  <c r="K69" i="3"/>
  <c r="N65" i="3"/>
  <c r="N37" i="3"/>
  <c r="E11" i="3"/>
  <c r="E10" i="3" s="1"/>
  <c r="K28" i="3"/>
  <c r="N20" i="3"/>
  <c r="N39" i="3"/>
  <c r="N17" i="3"/>
  <c r="K17" i="3"/>
  <c r="N23" i="3"/>
  <c r="K23" i="3"/>
  <c r="N40" i="3"/>
  <c r="K40" i="3"/>
  <c r="N56" i="3"/>
  <c r="K56" i="3"/>
  <c r="N72" i="3"/>
  <c r="K72" i="3"/>
  <c r="K13" i="3"/>
  <c r="N13" i="3"/>
  <c r="N62" i="3"/>
  <c r="K62" i="3"/>
  <c r="N58" i="3"/>
  <c r="K58" i="3"/>
  <c r="N29" i="3"/>
  <c r="K29" i="3"/>
  <c r="N19" i="3"/>
  <c r="K19" i="3"/>
  <c r="N25" i="3"/>
  <c r="K25" i="3"/>
  <c r="N74" i="3"/>
  <c r="K74" i="3"/>
  <c r="N31" i="3"/>
  <c r="K31" i="3"/>
  <c r="N64" i="3"/>
  <c r="K64" i="3"/>
  <c r="N81" i="3"/>
  <c r="K81" i="3"/>
  <c r="N86" i="3"/>
  <c r="K86" i="3"/>
  <c r="N33" i="3"/>
  <c r="K33" i="3"/>
  <c r="N21" i="3"/>
  <c r="K21" i="3"/>
  <c r="N38" i="3"/>
  <c r="K38" i="3"/>
  <c r="N70" i="3"/>
  <c r="K70" i="3"/>
  <c r="N66" i="3"/>
  <c r="K66" i="3"/>
  <c r="N83" i="3"/>
  <c r="N88" i="3"/>
  <c r="K88" i="3"/>
  <c r="K85" i="3"/>
  <c r="K16" i="3"/>
  <c r="K14" i="3"/>
  <c r="K26" i="3"/>
  <c r="K34" i="3"/>
  <c r="K43" i="3"/>
  <c r="K51" i="3"/>
  <c r="K59" i="3"/>
  <c r="K67" i="3"/>
  <c r="K75" i="3"/>
  <c r="C83" i="3"/>
  <c r="F83" i="3" s="1"/>
  <c r="H83" i="3" s="1"/>
  <c r="K83" i="3" s="1"/>
  <c r="F84" i="3"/>
  <c r="H84" i="3" s="1"/>
  <c r="N84" i="3" s="1"/>
  <c r="K39" i="3"/>
  <c r="F85" i="3"/>
  <c r="H85" i="3" s="1"/>
  <c r="N85" i="3" s="1"/>
  <c r="D10" i="3"/>
  <c r="J11" i="3"/>
  <c r="G11" i="3"/>
  <c r="G10" i="3" s="1"/>
  <c r="K15" i="3"/>
  <c r="K22" i="3"/>
  <c r="K27" i="3"/>
  <c r="K30" i="3"/>
  <c r="K36" i="3"/>
  <c r="K47" i="3"/>
  <c r="K55" i="3"/>
  <c r="K60" i="3"/>
  <c r="K63" i="3"/>
  <c r="K68" i="3"/>
  <c r="K71" i="3"/>
  <c r="K76" i="3"/>
  <c r="K84" i="3"/>
  <c r="K87" i="3"/>
  <c r="H13" i="2"/>
  <c r="H14" i="2"/>
  <c r="H15" i="2"/>
  <c r="H16" i="2"/>
  <c r="H17" i="2"/>
  <c r="H18" i="2"/>
  <c r="H19" i="2"/>
  <c r="N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K35" i="2" s="1"/>
  <c r="H36" i="2"/>
  <c r="H37" i="2"/>
  <c r="D38" i="2"/>
  <c r="F86" i="2"/>
  <c r="H86" i="2" s="1"/>
  <c r="H85" i="2"/>
  <c r="N85" i="2" s="1"/>
  <c r="F85" i="2"/>
  <c r="F84" i="2"/>
  <c r="H84" i="2" s="1"/>
  <c r="M83" i="2"/>
  <c r="M82" i="2" s="1"/>
  <c r="L83" i="2"/>
  <c r="L82" i="2" s="1"/>
  <c r="L81" i="2" s="1"/>
  <c r="J83" i="2"/>
  <c r="J82" i="2" s="1"/>
  <c r="J81" i="2" s="1"/>
  <c r="I83" i="2"/>
  <c r="I82" i="2" s="1"/>
  <c r="I81" i="2" s="1"/>
  <c r="G83" i="2"/>
  <c r="G82" i="2" s="1"/>
  <c r="E83" i="2"/>
  <c r="D83" i="2"/>
  <c r="D82" i="2" s="1"/>
  <c r="D81" i="2" s="1"/>
  <c r="C83" i="2"/>
  <c r="F83" i="2" s="1"/>
  <c r="H83" i="2" s="1"/>
  <c r="K83" i="2" s="1"/>
  <c r="E82" i="2"/>
  <c r="E81" i="2" s="1"/>
  <c r="C82" i="2"/>
  <c r="G81" i="2"/>
  <c r="F80" i="2"/>
  <c r="H80" i="2" s="1"/>
  <c r="M79" i="2"/>
  <c r="L79" i="2"/>
  <c r="J79" i="2"/>
  <c r="I79" i="2"/>
  <c r="H79" i="2"/>
  <c r="K79" i="2" s="1"/>
  <c r="G79" i="2"/>
  <c r="G11" i="2" s="1"/>
  <c r="G10" i="2" s="1"/>
  <c r="E79" i="2"/>
  <c r="D79" i="2"/>
  <c r="C79" i="2"/>
  <c r="F79" i="2" s="1"/>
  <c r="F78" i="2"/>
  <c r="H78" i="2" s="1"/>
  <c r="N78" i="2" s="1"/>
  <c r="F77" i="2"/>
  <c r="H77" i="2" s="1"/>
  <c r="N77" i="2" s="1"/>
  <c r="H76" i="2"/>
  <c r="N76" i="2" s="1"/>
  <c r="F76" i="2"/>
  <c r="H75" i="2"/>
  <c r="N75" i="2" s="1"/>
  <c r="F75" i="2"/>
  <c r="H74" i="2"/>
  <c r="K74" i="2" s="1"/>
  <c r="F74" i="2"/>
  <c r="H73" i="2"/>
  <c r="N73" i="2" s="1"/>
  <c r="F73" i="2"/>
  <c r="H72" i="2"/>
  <c r="N72" i="2" s="1"/>
  <c r="F72" i="2"/>
  <c r="H71" i="2"/>
  <c r="N71" i="2" s="1"/>
  <c r="F71" i="2"/>
  <c r="H70" i="2"/>
  <c r="N70" i="2" s="1"/>
  <c r="F70" i="2"/>
  <c r="K69" i="2"/>
  <c r="H69" i="2"/>
  <c r="N69" i="2" s="1"/>
  <c r="F69" i="2"/>
  <c r="H68" i="2"/>
  <c r="N68" i="2" s="1"/>
  <c r="F68" i="2"/>
  <c r="H67" i="2"/>
  <c r="N67" i="2" s="1"/>
  <c r="F67" i="2"/>
  <c r="H66" i="2"/>
  <c r="N66" i="2" s="1"/>
  <c r="F66" i="2"/>
  <c r="K65" i="2"/>
  <c r="H65" i="2"/>
  <c r="N65" i="2" s="1"/>
  <c r="F65" i="2"/>
  <c r="H64" i="2"/>
  <c r="N64" i="2" s="1"/>
  <c r="F64" i="2"/>
  <c r="H63" i="2"/>
  <c r="N63" i="2" s="1"/>
  <c r="F63" i="2"/>
  <c r="H62" i="2"/>
  <c r="N62" i="2" s="1"/>
  <c r="F62" i="2"/>
  <c r="K61" i="2"/>
  <c r="H61" i="2"/>
  <c r="N61" i="2" s="1"/>
  <c r="F61" i="2"/>
  <c r="H60" i="2"/>
  <c r="N60" i="2" s="1"/>
  <c r="F60" i="2"/>
  <c r="H59" i="2"/>
  <c r="N59" i="2" s="1"/>
  <c r="F59" i="2"/>
  <c r="H58" i="2"/>
  <c r="K58" i="2" s="1"/>
  <c r="F58" i="2"/>
  <c r="H57" i="2"/>
  <c r="N57" i="2" s="1"/>
  <c r="F57" i="2"/>
  <c r="H56" i="2"/>
  <c r="N56" i="2" s="1"/>
  <c r="F56" i="2"/>
  <c r="K55" i="2"/>
  <c r="H55" i="2"/>
  <c r="N55" i="2" s="1"/>
  <c r="F55" i="2"/>
  <c r="H54" i="2"/>
  <c r="N54" i="2" s="1"/>
  <c r="F54" i="2"/>
  <c r="N53" i="2"/>
  <c r="K53" i="2"/>
  <c r="H53" i="2"/>
  <c r="F53" i="2"/>
  <c r="H52" i="2"/>
  <c r="N52" i="2" s="1"/>
  <c r="F52" i="2"/>
  <c r="N51" i="2"/>
  <c r="K51" i="2"/>
  <c r="H51" i="2"/>
  <c r="F51" i="2"/>
  <c r="H50" i="2"/>
  <c r="K50" i="2" s="1"/>
  <c r="F50" i="2"/>
  <c r="H49" i="2"/>
  <c r="N49" i="2" s="1"/>
  <c r="F49" i="2"/>
  <c r="H48" i="2"/>
  <c r="N48" i="2" s="1"/>
  <c r="F48" i="2"/>
  <c r="K47" i="2"/>
  <c r="H47" i="2"/>
  <c r="N47" i="2" s="1"/>
  <c r="F47" i="2"/>
  <c r="F46" i="2"/>
  <c r="H46" i="2" s="1"/>
  <c r="N45" i="2"/>
  <c r="H45" i="2"/>
  <c r="K45" i="2" s="1"/>
  <c r="F45" i="2"/>
  <c r="F44" i="2"/>
  <c r="H44" i="2" s="1"/>
  <c r="H43" i="2"/>
  <c r="N43" i="2" s="1"/>
  <c r="F43" i="2"/>
  <c r="H42" i="2"/>
  <c r="N42" i="2" s="1"/>
  <c r="F42" i="2"/>
  <c r="K41" i="2"/>
  <c r="H41" i="2"/>
  <c r="N41" i="2" s="1"/>
  <c r="F41" i="2"/>
  <c r="F40" i="2"/>
  <c r="H40" i="2" s="1"/>
  <c r="N39" i="2"/>
  <c r="H39" i="2"/>
  <c r="K39" i="2" s="1"/>
  <c r="F39" i="2"/>
  <c r="M38" i="2"/>
  <c r="L38" i="2"/>
  <c r="J38" i="2"/>
  <c r="I38" i="2"/>
  <c r="H38" i="2"/>
  <c r="G38" i="2"/>
  <c r="E38" i="2"/>
  <c r="C38" i="2"/>
  <c r="F38" i="2" s="1"/>
  <c r="N37" i="2"/>
  <c r="F37" i="2"/>
  <c r="F36" i="2"/>
  <c r="N35" i="2"/>
  <c r="F35" i="2"/>
  <c r="F34" i="2"/>
  <c r="N33" i="2"/>
  <c r="K33" i="2"/>
  <c r="F33" i="2"/>
  <c r="F32" i="2"/>
  <c r="N31" i="2"/>
  <c r="K31" i="2"/>
  <c r="F31" i="2"/>
  <c r="F30" i="2"/>
  <c r="N29" i="2"/>
  <c r="K29" i="2"/>
  <c r="F29" i="2"/>
  <c r="F28" i="2"/>
  <c r="N27" i="2"/>
  <c r="F27" i="2"/>
  <c r="F26" i="2"/>
  <c r="K25" i="2"/>
  <c r="N25" i="2"/>
  <c r="F25" i="2"/>
  <c r="F24" i="2"/>
  <c r="N23" i="2"/>
  <c r="K23" i="2"/>
  <c r="F23" i="2"/>
  <c r="F22" i="2"/>
  <c r="N21" i="2"/>
  <c r="F21" i="2"/>
  <c r="F20" i="2"/>
  <c r="K19" i="2"/>
  <c r="F19" i="2"/>
  <c r="F18" i="2"/>
  <c r="N17" i="2"/>
  <c r="K17" i="2"/>
  <c r="F17" i="2"/>
  <c r="F16" i="2"/>
  <c r="N15" i="2"/>
  <c r="K15" i="2"/>
  <c r="F15" i="2"/>
  <c r="F14" i="2"/>
  <c r="N13" i="2"/>
  <c r="K13" i="2"/>
  <c r="F13" i="2"/>
  <c r="M12" i="2"/>
  <c r="L12" i="2"/>
  <c r="J12" i="2"/>
  <c r="I12" i="2"/>
  <c r="G12" i="2"/>
  <c r="E12" i="2"/>
  <c r="D12" i="2"/>
  <c r="C12" i="2"/>
  <c r="C11" i="2" s="1"/>
  <c r="E11" i="2"/>
  <c r="E10" i="2" s="1"/>
  <c r="N12" i="4" l="1"/>
  <c r="J10" i="4"/>
  <c r="E10" i="4"/>
  <c r="M10" i="4"/>
  <c r="N11" i="4"/>
  <c r="K85" i="4"/>
  <c r="K11" i="4"/>
  <c r="C10" i="4"/>
  <c r="K84" i="4"/>
  <c r="N84" i="4"/>
  <c r="N86" i="4"/>
  <c r="K86" i="4"/>
  <c r="N80" i="3"/>
  <c r="F11" i="3"/>
  <c r="H11" i="3" s="1"/>
  <c r="N11" i="3" s="1"/>
  <c r="N12" i="3"/>
  <c r="J10" i="3"/>
  <c r="C10" i="3"/>
  <c r="F10" i="3" s="1"/>
  <c r="H10" i="3" s="1"/>
  <c r="N10" i="3" s="1"/>
  <c r="L11" i="2"/>
  <c r="L10" i="2" s="1"/>
  <c r="M11" i="2"/>
  <c r="I11" i="2"/>
  <c r="I10" i="2" s="1"/>
  <c r="D11" i="2"/>
  <c r="D10" i="2" s="1"/>
  <c r="N84" i="2"/>
  <c r="K84" i="2"/>
  <c r="N80" i="2"/>
  <c r="K80" i="2"/>
  <c r="N26" i="2"/>
  <c r="K26" i="2"/>
  <c r="F11" i="2"/>
  <c r="H11" i="2" s="1"/>
  <c r="N11" i="2" s="1"/>
  <c r="N20" i="2"/>
  <c r="K20" i="2"/>
  <c r="N36" i="2"/>
  <c r="K36" i="2"/>
  <c r="K59" i="2"/>
  <c r="K75" i="2"/>
  <c r="N24" i="2"/>
  <c r="K24" i="2"/>
  <c r="K27" i="2"/>
  <c r="N40" i="2"/>
  <c r="K40" i="2"/>
  <c r="N46" i="2"/>
  <c r="K46" i="2"/>
  <c r="K57" i="2"/>
  <c r="K63" i="2"/>
  <c r="K18" i="2"/>
  <c r="N18" i="2"/>
  <c r="K21" i="2"/>
  <c r="N34" i="2"/>
  <c r="K34" i="2"/>
  <c r="K37" i="2"/>
  <c r="K38" i="2"/>
  <c r="K43" i="2"/>
  <c r="K49" i="2"/>
  <c r="K73" i="2"/>
  <c r="F82" i="2"/>
  <c r="H82" i="2" s="1"/>
  <c r="N82" i="2" s="1"/>
  <c r="C81" i="2"/>
  <c r="F81" i="2" s="1"/>
  <c r="H81" i="2" s="1"/>
  <c r="K81" i="2" s="1"/>
  <c r="K30" i="2"/>
  <c r="N30" i="2"/>
  <c r="N28" i="2"/>
  <c r="K28" i="2"/>
  <c r="K67" i="2"/>
  <c r="N83" i="2"/>
  <c r="N44" i="2"/>
  <c r="K44" i="2"/>
  <c r="N14" i="2"/>
  <c r="K14" i="2"/>
  <c r="J11" i="2"/>
  <c r="N22" i="2"/>
  <c r="K22" i="2"/>
  <c r="N38" i="2"/>
  <c r="N16" i="2"/>
  <c r="K16" i="2"/>
  <c r="N32" i="2"/>
  <c r="K32" i="2"/>
  <c r="K71" i="2"/>
  <c r="N79" i="2"/>
  <c r="K82" i="2"/>
  <c r="N86" i="2"/>
  <c r="K86" i="2"/>
  <c r="K42" i="2"/>
  <c r="K48" i="2"/>
  <c r="K52" i="2"/>
  <c r="K54" i="2"/>
  <c r="K56" i="2"/>
  <c r="K60" i="2"/>
  <c r="K62" i="2"/>
  <c r="K64" i="2"/>
  <c r="K68" i="2"/>
  <c r="K70" i="2"/>
  <c r="K72" i="2"/>
  <c r="F12" i="2"/>
  <c r="H12" i="2" s="1"/>
  <c r="N12" i="2" s="1"/>
  <c r="N50" i="2"/>
  <c r="N58" i="2"/>
  <c r="N74" i="2"/>
  <c r="M81" i="2"/>
  <c r="N81" i="2" s="1"/>
  <c r="K85" i="2"/>
  <c r="K66" i="2"/>
  <c r="H86" i="1"/>
  <c r="N86" i="1" s="1"/>
  <c r="F86" i="1"/>
  <c r="F85" i="1"/>
  <c r="H85" i="1" s="1"/>
  <c r="H84" i="1"/>
  <c r="N84" i="1" s="1"/>
  <c r="F84" i="1"/>
  <c r="M83" i="1"/>
  <c r="N83" i="1" s="1"/>
  <c r="L83" i="1"/>
  <c r="L82" i="1" s="1"/>
  <c r="L81" i="1" s="1"/>
  <c r="J83" i="1"/>
  <c r="J82" i="1" s="1"/>
  <c r="I83" i="1"/>
  <c r="G83" i="1"/>
  <c r="E83" i="1"/>
  <c r="F83" i="1" s="1"/>
  <c r="H83" i="1" s="1"/>
  <c r="D83" i="1"/>
  <c r="D82" i="1" s="1"/>
  <c r="D81" i="1" s="1"/>
  <c r="C83" i="1"/>
  <c r="C82" i="1" s="1"/>
  <c r="M82" i="1"/>
  <c r="I82" i="1"/>
  <c r="G82" i="1"/>
  <c r="G81" i="1" s="1"/>
  <c r="E82" i="1"/>
  <c r="M81" i="1"/>
  <c r="I81" i="1"/>
  <c r="E81" i="1"/>
  <c r="H80" i="1"/>
  <c r="N80" i="1" s="1"/>
  <c r="F80" i="1"/>
  <c r="M79" i="1"/>
  <c r="N79" i="1" s="1"/>
  <c r="L79" i="1"/>
  <c r="L11" i="1" s="1"/>
  <c r="J79" i="1"/>
  <c r="K79" i="1" s="1"/>
  <c r="I79" i="1"/>
  <c r="G79" i="1"/>
  <c r="E79" i="1"/>
  <c r="F79" i="1" s="1"/>
  <c r="H79" i="1" s="1"/>
  <c r="D79" i="1"/>
  <c r="D11" i="1" s="1"/>
  <c r="D10" i="1" s="1"/>
  <c r="C79" i="1"/>
  <c r="F78" i="1"/>
  <c r="H78" i="1" s="1"/>
  <c r="N78" i="1" s="1"/>
  <c r="F77" i="1"/>
  <c r="H77" i="1" s="1"/>
  <c r="N77" i="1" s="1"/>
  <c r="F76" i="1"/>
  <c r="H76" i="1" s="1"/>
  <c r="N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M38" i="1"/>
  <c r="N38" i="1" s="1"/>
  <c r="L38" i="1"/>
  <c r="J38" i="1"/>
  <c r="K38" i="1" s="1"/>
  <c r="I38" i="1"/>
  <c r="G38" i="1"/>
  <c r="E38" i="1"/>
  <c r="F38" i="1" s="1"/>
  <c r="H38" i="1" s="1"/>
  <c r="D38" i="1"/>
  <c r="C38" i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M12" i="1"/>
  <c r="M11" i="1" s="1"/>
  <c r="L12" i="1"/>
  <c r="J12" i="1"/>
  <c r="J11" i="1" s="1"/>
  <c r="I12" i="1"/>
  <c r="G12" i="1"/>
  <c r="E12" i="1"/>
  <c r="F12" i="1" s="1"/>
  <c r="H12" i="1" s="1"/>
  <c r="D12" i="1"/>
  <c r="C12" i="1"/>
  <c r="C11" i="1" s="1"/>
  <c r="I11" i="1"/>
  <c r="I10" i="1" s="1"/>
  <c r="G11" i="1"/>
  <c r="G10" i="1" s="1"/>
  <c r="F10" i="4" l="1"/>
  <c r="H10" i="4" s="1"/>
  <c r="N10" i="4" s="1"/>
  <c r="K11" i="3"/>
  <c r="K10" i="3"/>
  <c r="K11" i="2"/>
  <c r="J10" i="2"/>
  <c r="K12" i="2"/>
  <c r="M10" i="2"/>
  <c r="N10" i="2" s="1"/>
  <c r="C10" i="2"/>
  <c r="F10" i="2" s="1"/>
  <c r="H10" i="2" s="1"/>
  <c r="N27" i="1"/>
  <c r="K27" i="1"/>
  <c r="K44" i="1"/>
  <c r="N44" i="1"/>
  <c r="N60" i="1"/>
  <c r="K60" i="1"/>
  <c r="N68" i="1"/>
  <c r="K68" i="1"/>
  <c r="N11" i="1"/>
  <c r="M10" i="1"/>
  <c r="K20" i="1"/>
  <c r="N20" i="1"/>
  <c r="N28" i="1"/>
  <c r="K28" i="1"/>
  <c r="N36" i="1"/>
  <c r="K36" i="1"/>
  <c r="N45" i="1"/>
  <c r="K45" i="1"/>
  <c r="N53" i="1"/>
  <c r="K53" i="1"/>
  <c r="N61" i="1"/>
  <c r="K61" i="1"/>
  <c r="N69" i="1"/>
  <c r="K69" i="1"/>
  <c r="L10" i="1"/>
  <c r="J81" i="1"/>
  <c r="N29" i="1"/>
  <c r="K29" i="1"/>
  <c r="N46" i="1"/>
  <c r="K46" i="1"/>
  <c r="N14" i="1"/>
  <c r="K14" i="1"/>
  <c r="K22" i="1"/>
  <c r="N22" i="1"/>
  <c r="N30" i="1"/>
  <c r="K30" i="1"/>
  <c r="N39" i="1"/>
  <c r="K39" i="1"/>
  <c r="N47" i="1"/>
  <c r="K47" i="1"/>
  <c r="N55" i="1"/>
  <c r="K55" i="1"/>
  <c r="N63" i="1"/>
  <c r="K63" i="1"/>
  <c r="N71" i="1"/>
  <c r="K71" i="1"/>
  <c r="N13" i="1"/>
  <c r="K13" i="1"/>
  <c r="N40" i="1"/>
  <c r="K40" i="1"/>
  <c r="K54" i="1"/>
  <c r="N54" i="1"/>
  <c r="N16" i="1"/>
  <c r="K16" i="1"/>
  <c r="N32" i="1"/>
  <c r="K32" i="1"/>
  <c r="N41" i="1"/>
  <c r="K41" i="1"/>
  <c r="N49" i="1"/>
  <c r="K49" i="1"/>
  <c r="N57" i="1"/>
  <c r="K57" i="1"/>
  <c r="N65" i="1"/>
  <c r="K65" i="1"/>
  <c r="N73" i="1"/>
  <c r="K73" i="1"/>
  <c r="C10" i="1"/>
  <c r="F10" i="1" s="1"/>
  <c r="H10" i="1" s="1"/>
  <c r="F11" i="1"/>
  <c r="H11" i="1" s="1"/>
  <c r="K11" i="1" s="1"/>
  <c r="N37" i="1"/>
  <c r="K37" i="1"/>
  <c r="N62" i="1"/>
  <c r="K62" i="1"/>
  <c r="N23" i="1"/>
  <c r="K23" i="1"/>
  <c r="N48" i="1"/>
  <c r="K48" i="1"/>
  <c r="N72" i="1"/>
  <c r="K72" i="1"/>
  <c r="F82" i="1"/>
  <c r="H82" i="1" s="1"/>
  <c r="K82" i="1" s="1"/>
  <c r="C81" i="1"/>
  <c r="F81" i="1" s="1"/>
  <c r="H81" i="1" s="1"/>
  <c r="N25" i="1"/>
  <c r="K25" i="1"/>
  <c r="N33" i="1"/>
  <c r="K33" i="1"/>
  <c r="K42" i="1"/>
  <c r="N42" i="1"/>
  <c r="K50" i="1"/>
  <c r="N50" i="1"/>
  <c r="N58" i="1"/>
  <c r="K58" i="1"/>
  <c r="N66" i="1"/>
  <c r="K66" i="1"/>
  <c r="N74" i="1"/>
  <c r="K74" i="1"/>
  <c r="N85" i="1"/>
  <c r="K85" i="1"/>
  <c r="N21" i="1"/>
  <c r="K21" i="1"/>
  <c r="N70" i="1"/>
  <c r="K70" i="1"/>
  <c r="N15" i="1"/>
  <c r="K15" i="1"/>
  <c r="N31" i="1"/>
  <c r="K31" i="1"/>
  <c r="K56" i="1"/>
  <c r="N56" i="1"/>
  <c r="K64" i="1"/>
  <c r="N64" i="1"/>
  <c r="N24" i="1"/>
  <c r="K24" i="1"/>
  <c r="N17" i="1"/>
  <c r="K17" i="1"/>
  <c r="J10" i="1"/>
  <c r="K10" i="1" s="1"/>
  <c r="N18" i="1"/>
  <c r="K18" i="1"/>
  <c r="K26" i="1"/>
  <c r="N26" i="1"/>
  <c r="N34" i="1"/>
  <c r="K34" i="1"/>
  <c r="N43" i="1"/>
  <c r="K43" i="1"/>
  <c r="N51" i="1"/>
  <c r="K51" i="1"/>
  <c r="N59" i="1"/>
  <c r="K59" i="1"/>
  <c r="N67" i="1"/>
  <c r="K67" i="1"/>
  <c r="N75" i="1"/>
  <c r="K75" i="1"/>
  <c r="N81" i="1"/>
  <c r="N19" i="1"/>
  <c r="K19" i="1"/>
  <c r="N35" i="1"/>
  <c r="K35" i="1"/>
  <c r="N52" i="1"/>
  <c r="K52" i="1"/>
  <c r="E11" i="1"/>
  <c r="E10" i="1" s="1"/>
  <c r="K12" i="1"/>
  <c r="K83" i="1"/>
  <c r="N12" i="1"/>
  <c r="K80" i="1"/>
  <c r="K84" i="1"/>
  <c r="K86" i="1"/>
  <c r="K10" i="4" l="1"/>
  <c r="K10" i="2"/>
  <c r="N82" i="1"/>
  <c r="K81" i="1"/>
  <c r="N10" i="1"/>
</calcChain>
</file>

<file path=xl/sharedStrings.xml><?xml version="1.0" encoding="utf-8"?>
<sst xmlns="http://schemas.openxmlformats.org/spreadsheetml/2006/main" count="461" uniqueCount="119">
  <si>
    <t xml:space="preserve">VIGENCIA FISCAL                       </t>
  </si>
  <si>
    <t>Marzo</t>
  </si>
  <si>
    <t>EJECUC. PRESUP. %</t>
  </si>
  <si>
    <t>EJECUCION AUT.GIRO %</t>
  </si>
  <si>
    <t>GASTOS</t>
  </si>
  <si>
    <t>GASTOS DE FUNCIONAMIENTO</t>
  </si>
  <si>
    <t>Gastos de personal</t>
  </si>
  <si>
    <t>Adquisición de bienes y servicios</t>
  </si>
  <si>
    <t>Gastos diversos</t>
  </si>
  <si>
    <t>INVERSION</t>
  </si>
  <si>
    <t>DIRECTA</t>
  </si>
  <si>
    <t>FABIOLA FRANCO ESCOBAR</t>
  </si>
  <si>
    <t>HUGO ALBERTO CARRILLO GOMEZ</t>
  </si>
  <si>
    <t>Responsable Área de Presupuesto</t>
  </si>
  <si>
    <t>Ordenador del Gasto</t>
  </si>
  <si>
    <t>Sueldo básico</t>
  </si>
  <si>
    <t>Auxilio de maternidad y paternidad</t>
  </si>
  <si>
    <t>Auxilio de incapacidad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</si>
  <si>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</si>
  <si>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</si>
  <si>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</si>
  <si>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</si>
  <si>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</si>
  <si>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</si>
  <si>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Auxilio de conectividad digital</t>
  </si>
  <si>
    <t>Prima de antigüedad</t>
  </si>
  <si>
    <t>Prima técnica</t>
  </si>
  <si>
    <t>Prima semestral</t>
  </si>
  <si>
    <t>Aportes a la seguridad social en pensiones pública</t>
  </si>
  <si>
    <t>Aportes a la seguridad social en pensiones privada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</si>
  <si>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</si>
  <si>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</si>
  <si>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</si>
  <si>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</si>
  <si>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</t>
  </si>
  <si>
    <t>Aportes al ICBF de funcionarios</t>
  </si>
  <si>
    <t>Aportes al SENA de funcionarios</t>
  </si>
  <si>
    <t>Bonificación por recreación</t>
  </si>
  <si>
    <t>Reconocimiento por permanencia en el servicio públ</t>
  </si>
  <si>
    <t>Prima secretarial</t>
  </si>
  <si>
    <t>Maquinaria de oficina, contabilidad e informática</t>
  </si>
  <si>
    <t>Maquinaria y aparatos eléctricos</t>
  </si>
  <si>
    <t>Equipo y aparatos de radio, televisión y comunicac</t>
  </si>
  <si>
    <t>Productos de molinería, almidones y productos deri</t>
  </si>
  <si>
    <t>Artículos textiles (excepto prendas de vestir)</t>
  </si>
  <si>
    <t>Dotación (prendas de vestir y calzado)</t>
  </si>
  <si>
    <t>Productos de madera, corcho, cestería y espartería</t>
  </si>
  <si>
    <t>Pasta o pulpa, papel y productos de papel; impreso</t>
  </si>
  <si>
    <t>Productos de hornos de coque, de refinación de pet</t>
  </si>
  <si>
    <t>Químicos básicos</t>
  </si>
  <si>
    <t>Otros productos químicos; fibras artificiales (o f</t>
  </si>
  <si>
    <t>Productos de caucho y plástico</t>
  </si>
  <si>
    <t>Vidrio y productos de vidrio y otros productos no</t>
  </si>
  <si>
    <t>Muebles; otros bienes transportables n.c.p.</t>
  </si>
  <si>
    <t>Productos metálicos elaborados (excepto maquinaria</t>
  </si>
  <si>
    <t>Servicios de mensajería</t>
  </si>
  <si>
    <t>Servicios de seguros de vehículos automotores</t>
  </si>
  <si>
    <t>Servicios de seguros contra incendio, terremoto o</t>
  </si>
  <si>
    <t>Servicios de seguros generales de responsabilidad</t>
  </si>
  <si>
    <t>Servicios de seguro obligatorio de accidentes de t</t>
  </si>
  <si>
    <t>Servicios de administración de fondos de pensiones</t>
  </si>
  <si>
    <t>Otros servicios de seguros distintos de los seguro</t>
  </si>
  <si>
    <t>Derechos de uso de productos de propiedad intelect</t>
  </si>
  <si>
    <t>Servicios de documentación y certificación jurídic</t>
  </si>
  <si>
    <t>Servicios de consultoría en administración y servi</t>
  </si>
  <si>
    <t>Servicios de publicidad y el suministro de espacio</t>
  </si>
  <si>
    <t>Otros servicios profesionales y técnicos n.c.p.</t>
  </si>
  <si>
    <t>Servicios de telefonía fija</t>
  </si>
  <si>
    <t>Servicios de telecomunicaciones móviles</t>
  </si>
  <si>
    <t>Servicios de telecomunicaciones a través de intern</t>
  </si>
  <si>
    <t>Servicios de protección (guardas de seguridad)</t>
  </si>
  <si>
    <t>Servicios de copia y reproducción</t>
  </si>
  <si>
    <t>Servicios de mantenimiento y reparación de computa</t>
  </si>
  <si>
    <t>Energía</t>
  </si>
  <si>
    <t>Acueducto y alcantarillado</t>
  </si>
  <si>
    <t>Aseo</t>
  </si>
  <si>
    <t>Gas</t>
  </si>
  <si>
    <t>Capacitación</t>
  </si>
  <si>
    <t>Bienestar e incentivos</t>
  </si>
  <si>
    <t>Salud ocupacional</t>
  </si>
  <si>
    <t>Impuesto predial</t>
  </si>
  <si>
    <t>133011601030000007720</t>
  </si>
  <si>
    <t>Protección Integral a Niñez, Adolescencia y Juvent</t>
  </si>
  <si>
    <t>133011601030000007727</t>
  </si>
  <si>
    <t>Fortalecimiento de la Infraestructura Física, TIC</t>
  </si>
  <si>
    <t>133011601170000007726</t>
  </si>
  <si>
    <t>Desarrollo Capacidades y Ampliación de Oportunidad</t>
  </si>
  <si>
    <t>SISTEMA DE PRESUPUESTO DISTRITAL</t>
  </si>
  <si>
    <t>SECRETARIA DE HACIENDA- DIRECCION DISTRITAL DE PRESUPUESTO</t>
  </si>
  <si>
    <t>EJECUCION PRESUPUESTO</t>
  </si>
  <si>
    <t>INFORME DE EJECUCION DEL PRESUPUESTO DE GASTOS E INVERSION</t>
  </si>
  <si>
    <t>Entidad</t>
  </si>
  <si>
    <t>0214    INSTITUTO DISTRITAL PARA LA PROTECCIÓN DE LA NIÑEZ Y LA JUVENTUD -IDIPRON</t>
  </si>
  <si>
    <t>Unidad Ejecutora</t>
  </si>
  <si>
    <t>01    UNIDAD</t>
  </si>
  <si>
    <t>Mes</t>
  </si>
  <si>
    <t>RUBRO  PRESUPUESTAL</t>
  </si>
  <si>
    <t>APROPIACION</t>
  </si>
  <si>
    <t>TOTAL COMPROMISOS</t>
  </si>
  <si>
    <t>AUTORIZACION DE  GIRO</t>
  </si>
  <si>
    <t>CODIGO</t>
  </si>
  <si>
    <t>NOMBRE</t>
  </si>
  <si>
    <t>INICIAL</t>
  </si>
  <si>
    <t>MODIFICACIONES</t>
  </si>
  <si>
    <t>VIGENTE</t>
  </si>
  <si>
    <t>SUSPENSION</t>
  </si>
  <si>
    <t>DISPONIBLE</t>
  </si>
  <si>
    <t>MES</t>
  </si>
  <si>
    <t>ACUMULADO</t>
  </si>
  <si>
    <t>ACUMULADAS</t>
  </si>
  <si>
    <r>
      <rPr>
        <b/>
        <sz val="10"/>
        <rFont val="Calibri"/>
        <family val="2"/>
      </rPr>
      <t>Un Nuevo Contrato Social y Ambiental para la
Bogotá del Siglo XXI</t>
    </r>
  </si>
  <si>
    <t>Abril</t>
  </si>
  <si>
    <t>Servicios de telecomunicaciones a través de internet</t>
  </si>
  <si>
    <t>Indemnización por vacaciones</t>
  </si>
  <si>
    <t>Otras tasas y derechos no contempladas previamente</t>
  </si>
  <si>
    <t>Mayo</t>
  </si>
  <si>
    <t>OCTUBRE</t>
  </si>
  <si>
    <t>Viáticos y gastos de viaje</t>
  </si>
  <si>
    <t>Responsable Área de Presupuesto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</si>
</sst>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2" fillId="0" borderId="0" xfId="0" applyFont="1"/>
    <xf numFmtId="1" fontId="3" fillId="0" borderId="0" xfId="0" applyNumberFormat="1" applyFont="1"/>
    <xf numFmtId="1" fontId="3" fillId="0" borderId="0" xfId="2" applyNumberFormat="1" applyFont="1" applyFill="1"/>
    <xf numFmtId="0" fontId="3" fillId="0" borderId="0" xfId="0" applyFont="1"/>
    <xf numFmtId="42" fontId="3" fillId="0" borderId="0" xfId="2" applyFont="1" applyFill="1"/>
    <xf numFmtId="1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wrapText="1"/>
    </xf>
    <xf numFmtId="0" fontId="5" fillId="0" borderId="21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wrapText="1"/>
    </xf>
    <xf numFmtId="1" fontId="7" fillId="0" borderId="12" xfId="0" applyNumberFormat="1" applyFont="1" applyBorder="1" applyAlignment="1">
      <alignment horizontal="left" vertical="top" shrinkToFit="1"/>
    </xf>
    <xf numFmtId="0" fontId="5" fillId="0" borderId="12" xfId="0" applyFont="1" applyBorder="1" applyAlignment="1">
      <alignment horizontal="left" vertical="top" wrapText="1"/>
    </xf>
    <xf numFmtId="1" fontId="9" fillId="0" borderId="12" xfId="0" applyNumberFormat="1" applyFont="1" applyBorder="1" applyAlignment="1">
      <alignment horizontal="left" vertical="top" shrinkToFit="1"/>
    </xf>
    <xf numFmtId="0" fontId="10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wrapText="1"/>
    </xf>
    <xf numFmtId="1" fontId="9" fillId="0" borderId="13" xfId="0" applyNumberFormat="1" applyFont="1" applyBorder="1" applyAlignment="1">
      <alignment horizontal="left" vertical="top" shrinkToFit="1"/>
    </xf>
    <xf numFmtId="4" fontId="8" fillId="0" borderId="11" xfId="0" applyNumberFormat="1" applyFont="1" applyBorder="1" applyAlignment="1">
      <alignment vertical="top"/>
    </xf>
    <xf numFmtId="4" fontId="8" fillId="0" borderId="12" xfId="0" applyNumberFormat="1" applyFont="1" applyBorder="1" applyAlignment="1">
      <alignment vertical="top"/>
    </xf>
    <xf numFmtId="4" fontId="6" fillId="0" borderId="12" xfId="1" applyNumberFormat="1" applyFont="1" applyBorder="1" applyAlignment="1">
      <alignment vertical="top"/>
    </xf>
    <xf numFmtId="4" fontId="6" fillId="0" borderId="12" xfId="0" applyNumberFormat="1" applyFont="1" applyBorder="1" applyAlignment="1">
      <alignment vertical="top"/>
    </xf>
    <xf numFmtId="4" fontId="8" fillId="0" borderId="12" xfId="1" applyNumberFormat="1" applyFont="1" applyBorder="1" applyAlignment="1">
      <alignment vertical="top"/>
    </xf>
    <xf numFmtId="4" fontId="6" fillId="0" borderId="13" xfId="1" applyNumberFormat="1" applyFont="1" applyBorder="1" applyAlignment="1">
      <alignment vertical="top"/>
    </xf>
    <xf numFmtId="4" fontId="6" fillId="0" borderId="13" xfId="0" applyNumberFormat="1" applyFont="1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12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3" fontId="0" fillId="0" borderId="12" xfId="0" applyNumberFormat="1" applyBorder="1"/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4">
    <cellStyle name="Millares [0]" xfId="1" builtinId="6"/>
    <cellStyle name="Moneda [0]" xfId="2" builtinId="7"/>
    <cellStyle name="Normal" xfId="0" builtinId="0"/>
    <cellStyle name="Normal 2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16" workbookViewId="0">
      <selection activeCell="B8" sqref="B8:B9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44" t="s">
        <v>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25">
      <c r="A2" s="47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x14ac:dyDescent="0.25">
      <c r="A3" s="47" t="s">
        <v>89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x14ac:dyDescent="0.25">
      <c r="A4" s="47" t="s">
        <v>90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9"/>
    </row>
    <row r="5" spans="1:14" ht="15" customHeight="1" x14ac:dyDescent="0.25">
      <c r="A5" s="30" t="s">
        <v>91</v>
      </c>
      <c r="B5" s="52" t="s">
        <v>92</v>
      </c>
      <c r="C5" s="52"/>
      <c r="D5" s="52"/>
      <c r="E5" s="52"/>
      <c r="F5" s="52"/>
      <c r="G5" s="52"/>
      <c r="H5" s="52"/>
      <c r="I5" s="52"/>
      <c r="J5" s="52"/>
      <c r="K5" s="51" t="s">
        <v>0</v>
      </c>
      <c r="L5" s="51"/>
      <c r="M5" s="9">
        <v>2021</v>
      </c>
      <c r="N5" s="10"/>
    </row>
    <row r="6" spans="1:14" x14ac:dyDescent="0.25">
      <c r="A6" s="31" t="s">
        <v>93</v>
      </c>
      <c r="B6" s="53" t="s">
        <v>94</v>
      </c>
      <c r="C6" s="53"/>
      <c r="D6" s="53"/>
      <c r="E6" s="53"/>
      <c r="F6" s="53"/>
      <c r="G6" s="53"/>
      <c r="H6" s="53"/>
      <c r="I6" s="54"/>
      <c r="J6" s="54"/>
      <c r="K6" s="55" t="s">
        <v>95</v>
      </c>
      <c r="L6" s="55"/>
      <c r="M6" s="20" t="s">
        <v>1</v>
      </c>
      <c r="N6" s="21"/>
    </row>
    <row r="7" spans="1:14" s="8" customFormat="1" x14ac:dyDescent="0.25">
      <c r="A7" s="39" t="s">
        <v>96</v>
      </c>
      <c r="B7" s="40"/>
      <c r="C7" s="41" t="s">
        <v>97</v>
      </c>
      <c r="D7" s="42"/>
      <c r="E7" s="42"/>
      <c r="F7" s="42"/>
      <c r="G7" s="42"/>
      <c r="H7" s="42"/>
      <c r="I7" s="43" t="s">
        <v>98</v>
      </c>
      <c r="J7" s="43"/>
      <c r="K7" s="43"/>
      <c r="L7" s="43" t="s">
        <v>99</v>
      </c>
      <c r="M7" s="43"/>
      <c r="N7" s="43"/>
    </row>
    <row r="8" spans="1:14" ht="20.25" customHeight="1" x14ac:dyDescent="0.25">
      <c r="A8" s="56" t="s">
        <v>100</v>
      </c>
      <c r="B8" s="58" t="s">
        <v>101</v>
      </c>
      <c r="C8" s="58" t="s">
        <v>102</v>
      </c>
      <c r="D8" s="41" t="s">
        <v>103</v>
      </c>
      <c r="E8" s="40"/>
      <c r="F8" s="58" t="s">
        <v>104</v>
      </c>
      <c r="G8" s="58" t="s">
        <v>105</v>
      </c>
      <c r="H8" s="60" t="s">
        <v>106</v>
      </c>
      <c r="I8" s="43" t="s">
        <v>107</v>
      </c>
      <c r="J8" s="43" t="s">
        <v>108</v>
      </c>
      <c r="K8" s="43" t="s">
        <v>2</v>
      </c>
      <c r="L8" s="43" t="s">
        <v>107</v>
      </c>
      <c r="M8" s="43" t="s">
        <v>108</v>
      </c>
      <c r="N8" s="43" t="s">
        <v>3</v>
      </c>
    </row>
    <row r="9" spans="1:14" ht="15" customHeight="1" x14ac:dyDescent="0.25">
      <c r="A9" s="57"/>
      <c r="B9" s="59"/>
      <c r="C9" s="59"/>
      <c r="D9" s="11" t="s">
        <v>107</v>
      </c>
      <c r="E9" s="11" t="s">
        <v>109</v>
      </c>
      <c r="F9" s="59"/>
      <c r="G9" s="59"/>
      <c r="H9" s="61"/>
      <c r="I9" s="43"/>
      <c r="J9" s="43"/>
      <c r="K9" s="43"/>
      <c r="L9" s="43"/>
      <c r="M9" s="43"/>
      <c r="N9" s="43"/>
    </row>
    <row r="10" spans="1:14" s="1" customFormat="1" x14ac:dyDescent="0.25">
      <c r="A10" s="12">
        <v>13</v>
      </c>
      <c r="B10" s="13" t="s">
        <v>4</v>
      </c>
      <c r="C10" s="23">
        <f>+C11+C81</f>
        <v>99577398000</v>
      </c>
      <c r="D10" s="23">
        <f>+D11+D81</f>
        <v>0</v>
      </c>
      <c r="E10" s="23">
        <f>+E11+E81</f>
        <v>0</v>
      </c>
      <c r="F10" s="23">
        <f>+C10+E10</f>
        <v>99577398000</v>
      </c>
      <c r="G10" s="23">
        <f>+G11+G81</f>
        <v>0</v>
      </c>
      <c r="H10" s="23">
        <f>+F10</f>
        <v>99577398000</v>
      </c>
      <c r="I10" s="24">
        <f>+I11+I81</f>
        <v>13266894404</v>
      </c>
      <c r="J10" s="24">
        <f>+J11+J81</f>
        <v>24614831581</v>
      </c>
      <c r="K10" s="24">
        <f>+J10/H10*100</f>
        <v>24.719295819519203</v>
      </c>
      <c r="L10" s="24">
        <f>+L11+L81</f>
        <v>1740738146</v>
      </c>
      <c r="M10" s="24">
        <f>+M11+M81</f>
        <v>3902084612</v>
      </c>
      <c r="N10" s="24">
        <f t="shared" ref="N10:N27" si="0">+M10/H10*100</f>
        <v>3.9186448836512073</v>
      </c>
    </row>
    <row r="11" spans="1:14" s="1" customFormat="1" x14ac:dyDescent="0.25">
      <c r="A11" s="14">
        <v>131</v>
      </c>
      <c r="B11" s="15" t="s">
        <v>5</v>
      </c>
      <c r="C11" s="24">
        <f>+C12+C38+C79</f>
        <v>15407682000</v>
      </c>
      <c r="D11" s="24">
        <f>+D12+D38+D79</f>
        <v>0</v>
      </c>
      <c r="E11" s="24">
        <f>+E12+E38+E79</f>
        <v>0</v>
      </c>
      <c r="F11" s="24">
        <f t="shared" ref="F11:F74" si="1">+C11+E11</f>
        <v>15407682000</v>
      </c>
      <c r="G11" s="24">
        <f>+G12+G38+G79</f>
        <v>0</v>
      </c>
      <c r="H11" s="24">
        <f t="shared" ref="H11:H74" si="2">+F11</f>
        <v>15407682000</v>
      </c>
      <c r="I11" s="24">
        <f>+I12+I38+I79</f>
        <v>997527428</v>
      </c>
      <c r="J11" s="24">
        <f>+J12+J38+J79</f>
        <v>2860053575</v>
      </c>
      <c r="K11" s="24">
        <f>+J11/H11*100</f>
        <v>18.562516899037764</v>
      </c>
      <c r="L11" s="24">
        <f>+L12+L38+L79</f>
        <v>915041642</v>
      </c>
      <c r="M11" s="24">
        <f>+M12+M38+M79</f>
        <v>2604640127</v>
      </c>
      <c r="N11" s="24">
        <f t="shared" si="0"/>
        <v>16.904814929332005</v>
      </c>
    </row>
    <row r="12" spans="1:14" s="1" customFormat="1" x14ac:dyDescent="0.25">
      <c r="A12" s="14">
        <v>13101</v>
      </c>
      <c r="B12" s="15" t="s">
        <v>6</v>
      </c>
      <c r="C12" s="24">
        <f>SUM(C13:C37)</f>
        <v>13245600000</v>
      </c>
      <c r="D12" s="24">
        <f>SUM(D13:D37)</f>
        <v>0</v>
      </c>
      <c r="E12" s="24">
        <f>SUM(E13:E37)</f>
        <v>0</v>
      </c>
      <c r="F12" s="24">
        <f t="shared" si="1"/>
        <v>13245600000</v>
      </c>
      <c r="G12" s="24">
        <f>SUM(G13:G37)</f>
        <v>0</v>
      </c>
      <c r="H12" s="24">
        <f t="shared" si="2"/>
        <v>13245600000</v>
      </c>
      <c r="I12" s="24">
        <f>SUM(I13:I37)</f>
        <v>816754248</v>
      </c>
      <c r="J12" s="24">
        <f>SUM(J13:J37)</f>
        <v>2496893248</v>
      </c>
      <c r="K12" s="24">
        <f>+J12/H12*100</f>
        <v>18.850737210847377</v>
      </c>
      <c r="L12" s="24">
        <f>SUM(L13:L37)</f>
        <v>816754248</v>
      </c>
      <c r="M12" s="24">
        <f>SUM(M13:M37)</f>
        <v>2496893248</v>
      </c>
      <c r="N12" s="24">
        <f t="shared" si="0"/>
        <v>18.850737210847377</v>
      </c>
    </row>
    <row r="13" spans="1:14" x14ac:dyDescent="0.25">
      <c r="A13" s="16">
        <v>1310101010101</v>
      </c>
      <c r="B13" s="17" t="s">
        <v>15</v>
      </c>
      <c r="C13" s="25">
        <v>5961552000</v>
      </c>
      <c r="D13" s="25">
        <v>-50000000</v>
      </c>
      <c r="E13" s="25">
        <v>-50000000</v>
      </c>
      <c r="F13" s="26">
        <f t="shared" si="1"/>
        <v>5911552000</v>
      </c>
      <c r="G13" s="25">
        <v>0</v>
      </c>
      <c r="H13" s="26">
        <f t="shared" si="2"/>
        <v>5911552000</v>
      </c>
      <c r="I13" s="25">
        <v>467472155</v>
      </c>
      <c r="J13" s="25">
        <v>1341974908</v>
      </c>
      <c r="K13" s="26">
        <f>+J13/H13*100</f>
        <v>22.700889850922398</v>
      </c>
      <c r="L13" s="25">
        <v>467472155</v>
      </c>
      <c r="M13" s="25">
        <v>1341974908</v>
      </c>
      <c r="N13" s="26">
        <f t="shared" si="0"/>
        <v>22.700889850922398</v>
      </c>
    </row>
    <row r="14" spans="1:14" x14ac:dyDescent="0.25">
      <c r="A14" s="16">
        <v>1310101010102</v>
      </c>
      <c r="B14" s="17" t="s">
        <v>16</v>
      </c>
      <c r="C14" s="25">
        <v>0</v>
      </c>
      <c r="D14" s="25">
        <v>20000000</v>
      </c>
      <c r="E14" s="25">
        <v>20000000</v>
      </c>
      <c r="F14" s="26">
        <f t="shared" si="1"/>
        <v>20000000</v>
      </c>
      <c r="G14" s="25">
        <v>0</v>
      </c>
      <c r="H14" s="26">
        <f t="shared" si="2"/>
        <v>20000000</v>
      </c>
      <c r="I14" s="25">
        <v>1703876</v>
      </c>
      <c r="J14" s="25">
        <v>1703876</v>
      </c>
      <c r="K14" s="26">
        <f t="shared" ref="K14:K75" si="3">+J14/H14*100</f>
        <v>8.51938</v>
      </c>
      <c r="L14" s="25">
        <v>1703876</v>
      </c>
      <c r="M14" s="25">
        <v>1703876</v>
      </c>
      <c r="N14" s="26">
        <f t="shared" si="0"/>
        <v>8.51938</v>
      </c>
    </row>
    <row r="15" spans="1:14" x14ac:dyDescent="0.25">
      <c r="A15" s="16">
        <v>1310101010103</v>
      </c>
      <c r="B15" s="17" t="s">
        <v>17</v>
      </c>
      <c r="C15" s="25">
        <v>0</v>
      </c>
      <c r="D15" s="25">
        <v>30000000</v>
      </c>
      <c r="E15" s="25">
        <v>30000000</v>
      </c>
      <c r="F15" s="26">
        <f t="shared" si="1"/>
        <v>30000000</v>
      </c>
      <c r="G15" s="25">
        <v>0</v>
      </c>
      <c r="H15" s="26">
        <f t="shared" si="2"/>
        <v>30000000</v>
      </c>
      <c r="I15" s="25">
        <v>6608941</v>
      </c>
      <c r="J15" s="25">
        <v>6608941</v>
      </c>
      <c r="K15" s="26">
        <f t="shared" si="3"/>
        <v>22.029803333333334</v>
      </c>
      <c r="L15" s="25">
        <v>6608941</v>
      </c>
      <c r="M15" s="25">
        <v>6608941</v>
      </c>
      <c r="N15" s="26">
        <f t="shared" si="0"/>
        <v>22.029803333333334</v>
      </c>
    </row>
    <row r="16" spans="1:14" x14ac:dyDescent="0.25">
      <c r="A16" s="16">
        <v>1310101010104</v>
      </c>
      <c r="B16" s="17" t="s">
        <v>18</v>
      </c>
      <c r="C16" s="25">
        <v>226986000</v>
      </c>
      <c r="D16" s="25">
        <v>0</v>
      </c>
      <c r="E16" s="25">
        <v>0</v>
      </c>
      <c r="F16" s="26">
        <f t="shared" si="1"/>
        <v>226986000</v>
      </c>
      <c r="G16" s="25">
        <v>0</v>
      </c>
      <c r="H16" s="26">
        <f t="shared" si="2"/>
        <v>226986000</v>
      </c>
      <c r="I16" s="25">
        <v>18948348</v>
      </c>
      <c r="J16" s="25">
        <v>53733590</v>
      </c>
      <c r="K16" s="26">
        <f t="shared" si="3"/>
        <v>23.672645008943284</v>
      </c>
      <c r="L16" s="25">
        <v>18948348</v>
      </c>
      <c r="M16" s="25">
        <v>53733590</v>
      </c>
      <c r="N16" s="26">
        <f t="shared" si="0"/>
        <v>23.672645008943284</v>
      </c>
    </row>
    <row r="17" spans="1:14" x14ac:dyDescent="0.25">
      <c r="A17" s="16">
        <v>1310101010106</v>
      </c>
      <c r="B17" s="17" t="s">
        <v>19</v>
      </c>
      <c r="C17" s="25">
        <v>64803000</v>
      </c>
      <c r="D17" s="25">
        <v>0</v>
      </c>
      <c r="E17" s="25">
        <v>0</v>
      </c>
      <c r="F17" s="26">
        <f t="shared" si="1"/>
        <v>64803000</v>
      </c>
      <c r="G17" s="25">
        <v>0</v>
      </c>
      <c r="H17" s="26">
        <f t="shared" si="2"/>
        <v>64803000</v>
      </c>
      <c r="I17" s="25">
        <v>3516113</v>
      </c>
      <c r="J17" s="25">
        <v>9053721</v>
      </c>
      <c r="K17" s="26">
        <f t="shared" si="3"/>
        <v>13.971144854404887</v>
      </c>
      <c r="L17" s="25">
        <v>3516113</v>
      </c>
      <c r="M17" s="25">
        <v>9053721</v>
      </c>
      <c r="N17" s="26">
        <f t="shared" si="0"/>
        <v>13.971144854404887</v>
      </c>
    </row>
    <row r="18" spans="1:14" x14ac:dyDescent="0.25">
      <c r="A18" s="16">
        <v>1310101010107</v>
      </c>
      <c r="B18" s="17" t="s">
        <v>20</v>
      </c>
      <c r="C18" s="25">
        <v>41959000</v>
      </c>
      <c r="D18" s="25">
        <v>0</v>
      </c>
      <c r="E18" s="25">
        <v>0</v>
      </c>
      <c r="F18" s="26">
        <f t="shared" si="1"/>
        <v>41959000</v>
      </c>
      <c r="G18" s="25">
        <v>0</v>
      </c>
      <c r="H18" s="26">
        <f t="shared" si="2"/>
        <v>41959000</v>
      </c>
      <c r="I18" s="25">
        <v>2588837</v>
      </c>
      <c r="J18" s="25">
        <v>7806171</v>
      </c>
      <c r="K18" s="26">
        <f t="shared" si="3"/>
        <v>18.604282752210491</v>
      </c>
      <c r="L18" s="25">
        <v>2588837</v>
      </c>
      <c r="M18" s="25">
        <v>7806171</v>
      </c>
      <c r="N18" s="26">
        <f t="shared" si="0"/>
        <v>18.604282752210491</v>
      </c>
    </row>
    <row r="19" spans="1:14" x14ac:dyDescent="0.25">
      <c r="A19" s="16">
        <v>1310101010108</v>
      </c>
      <c r="B19" s="17" t="s">
        <v>21</v>
      </c>
      <c r="C19" s="25">
        <v>199063000</v>
      </c>
      <c r="D19" s="25">
        <v>0</v>
      </c>
      <c r="E19" s="25">
        <v>0</v>
      </c>
      <c r="F19" s="26">
        <f t="shared" si="1"/>
        <v>199063000</v>
      </c>
      <c r="G19" s="25">
        <v>0</v>
      </c>
      <c r="H19" s="26">
        <f t="shared" si="2"/>
        <v>199063000</v>
      </c>
      <c r="I19" s="25">
        <v>12175794</v>
      </c>
      <c r="J19" s="25">
        <v>60368120</v>
      </c>
      <c r="K19" s="26">
        <f t="shared" si="3"/>
        <v>30.326137956325383</v>
      </c>
      <c r="L19" s="25">
        <v>12175794</v>
      </c>
      <c r="M19" s="25">
        <v>60368120</v>
      </c>
      <c r="N19" s="26">
        <f t="shared" si="0"/>
        <v>30.326137956325383</v>
      </c>
    </row>
    <row r="20" spans="1:14" x14ac:dyDescent="0.25">
      <c r="A20" s="16">
        <v>1310101010110</v>
      </c>
      <c r="B20" s="17" t="s">
        <v>22</v>
      </c>
      <c r="C20" s="25">
        <v>738042000</v>
      </c>
      <c r="D20" s="25">
        <v>0</v>
      </c>
      <c r="E20" s="25">
        <v>0</v>
      </c>
      <c r="F20" s="26">
        <f t="shared" si="1"/>
        <v>738042000</v>
      </c>
      <c r="G20" s="25">
        <v>0</v>
      </c>
      <c r="H20" s="26">
        <f t="shared" si="2"/>
        <v>738042000</v>
      </c>
      <c r="I20" s="25">
        <v>976301</v>
      </c>
      <c r="J20" s="25">
        <v>1419572</v>
      </c>
      <c r="K20" s="26">
        <f t="shared" si="3"/>
        <v>0.19234298319065851</v>
      </c>
      <c r="L20" s="25">
        <v>976301</v>
      </c>
      <c r="M20" s="25">
        <v>1419572</v>
      </c>
      <c r="N20" s="26">
        <f t="shared" si="0"/>
        <v>0.19234298319065851</v>
      </c>
    </row>
    <row r="21" spans="1:14" x14ac:dyDescent="0.25">
      <c r="A21" s="16">
        <v>1310101010111</v>
      </c>
      <c r="B21" s="17" t="s">
        <v>23</v>
      </c>
      <c r="C21" s="25">
        <v>354260000</v>
      </c>
      <c r="D21" s="25">
        <v>0</v>
      </c>
      <c r="E21" s="25">
        <v>0</v>
      </c>
      <c r="F21" s="26">
        <f t="shared" si="1"/>
        <v>354260000</v>
      </c>
      <c r="G21" s="25">
        <v>0</v>
      </c>
      <c r="H21" s="26">
        <f t="shared" si="2"/>
        <v>354260000</v>
      </c>
      <c r="I21" s="25">
        <v>16501520</v>
      </c>
      <c r="J21" s="25">
        <v>44776849</v>
      </c>
      <c r="K21" s="26">
        <f t="shared" si="3"/>
        <v>12.639544120137753</v>
      </c>
      <c r="L21" s="25">
        <v>16501520</v>
      </c>
      <c r="M21" s="25">
        <v>44776849</v>
      </c>
      <c r="N21" s="26">
        <f t="shared" si="0"/>
        <v>12.639544120137753</v>
      </c>
    </row>
    <row r="22" spans="1:14" x14ac:dyDescent="0.25">
      <c r="A22" s="16">
        <v>1310101010112</v>
      </c>
      <c r="B22" s="17" t="s">
        <v>24</v>
      </c>
      <c r="C22" s="25">
        <v>37200000</v>
      </c>
      <c r="D22" s="25">
        <v>0</v>
      </c>
      <c r="E22" s="25">
        <v>0</v>
      </c>
      <c r="F22" s="26">
        <f t="shared" si="1"/>
        <v>37200000</v>
      </c>
      <c r="G22" s="25">
        <v>0</v>
      </c>
      <c r="H22" s="26">
        <f t="shared" si="2"/>
        <v>37200000</v>
      </c>
      <c r="I22" s="25">
        <v>2220566</v>
      </c>
      <c r="J22" s="25">
        <v>5259835</v>
      </c>
      <c r="K22" s="26">
        <f t="shared" si="3"/>
        <v>14.139341397849462</v>
      </c>
      <c r="L22" s="25">
        <v>2220566</v>
      </c>
      <c r="M22" s="25">
        <v>5259835</v>
      </c>
      <c r="N22" s="26">
        <f t="shared" si="0"/>
        <v>14.139341397849462</v>
      </c>
    </row>
    <row r="23" spans="1:14" x14ac:dyDescent="0.25">
      <c r="A23" s="16">
        <v>1310101010201</v>
      </c>
      <c r="B23" s="17" t="s">
        <v>25</v>
      </c>
      <c r="C23" s="25">
        <v>336527000</v>
      </c>
      <c r="D23" s="25">
        <v>0</v>
      </c>
      <c r="E23" s="25">
        <v>0</v>
      </c>
      <c r="F23" s="26">
        <f t="shared" si="1"/>
        <v>336527000</v>
      </c>
      <c r="G23" s="25">
        <v>0</v>
      </c>
      <c r="H23" s="26">
        <f t="shared" si="2"/>
        <v>336527000</v>
      </c>
      <c r="I23" s="25">
        <v>22335010</v>
      </c>
      <c r="J23" s="25">
        <v>64332123</v>
      </c>
      <c r="K23" s="26">
        <f t="shared" si="3"/>
        <v>19.116481887040269</v>
      </c>
      <c r="L23" s="25">
        <v>22335010</v>
      </c>
      <c r="M23" s="25">
        <v>64332123</v>
      </c>
      <c r="N23" s="26">
        <f t="shared" si="0"/>
        <v>19.116481887040269</v>
      </c>
    </row>
    <row r="24" spans="1:14" x14ac:dyDescent="0.25">
      <c r="A24" s="16">
        <v>1310101010202</v>
      </c>
      <c r="B24" s="17" t="s">
        <v>26</v>
      </c>
      <c r="C24" s="25">
        <v>884063000</v>
      </c>
      <c r="D24" s="25">
        <v>0</v>
      </c>
      <c r="E24" s="25">
        <v>0</v>
      </c>
      <c r="F24" s="26">
        <f t="shared" si="1"/>
        <v>884063000</v>
      </c>
      <c r="G24" s="25">
        <v>0</v>
      </c>
      <c r="H24" s="26">
        <f t="shared" si="2"/>
        <v>884063000</v>
      </c>
      <c r="I24" s="25">
        <v>63411553</v>
      </c>
      <c r="J24" s="25">
        <v>187545053</v>
      </c>
      <c r="K24" s="26">
        <f t="shared" si="3"/>
        <v>21.213991876144572</v>
      </c>
      <c r="L24" s="25">
        <v>63411553</v>
      </c>
      <c r="M24" s="25">
        <v>187545053</v>
      </c>
      <c r="N24" s="26">
        <f t="shared" si="0"/>
        <v>21.213991876144572</v>
      </c>
    </row>
    <row r="25" spans="1:14" x14ac:dyDescent="0.25">
      <c r="A25" s="16">
        <v>1310101010203</v>
      </c>
      <c r="B25" s="17" t="s">
        <v>27</v>
      </c>
      <c r="C25" s="25">
        <v>806859000</v>
      </c>
      <c r="D25" s="25">
        <v>0</v>
      </c>
      <c r="E25" s="25">
        <v>0</v>
      </c>
      <c r="F25" s="26">
        <f t="shared" si="1"/>
        <v>806859000</v>
      </c>
      <c r="G25" s="25">
        <v>0</v>
      </c>
      <c r="H25" s="26">
        <f t="shared" si="2"/>
        <v>806859000</v>
      </c>
      <c r="I25" s="25">
        <v>0</v>
      </c>
      <c r="J25" s="25">
        <v>511787</v>
      </c>
      <c r="K25" s="26">
        <f t="shared" si="3"/>
        <v>6.3429545930577716E-2</v>
      </c>
      <c r="L25" s="25">
        <v>0</v>
      </c>
      <c r="M25" s="25">
        <v>511787</v>
      </c>
      <c r="N25" s="26">
        <f t="shared" si="0"/>
        <v>6.3429545930577716E-2</v>
      </c>
    </row>
    <row r="26" spans="1:14" ht="25.5" x14ac:dyDescent="0.25">
      <c r="A26" s="16">
        <v>1310101020101</v>
      </c>
      <c r="B26" s="17" t="s">
        <v>28</v>
      </c>
      <c r="C26" s="25">
        <v>557962000</v>
      </c>
      <c r="D26" s="25">
        <v>0</v>
      </c>
      <c r="E26" s="25">
        <v>0</v>
      </c>
      <c r="F26" s="26">
        <f t="shared" si="1"/>
        <v>557962000</v>
      </c>
      <c r="G26" s="25">
        <v>0</v>
      </c>
      <c r="H26" s="26">
        <f t="shared" si="2"/>
        <v>557962000</v>
      </c>
      <c r="I26" s="25">
        <v>45595600</v>
      </c>
      <c r="J26" s="25">
        <v>137902600</v>
      </c>
      <c r="K26" s="26">
        <f t="shared" si="3"/>
        <v>24.715410726895378</v>
      </c>
      <c r="L26" s="25">
        <v>45595600</v>
      </c>
      <c r="M26" s="25">
        <v>137902600</v>
      </c>
      <c r="N26" s="26">
        <f t="shared" si="0"/>
        <v>24.715410726895378</v>
      </c>
    </row>
    <row r="27" spans="1:14" ht="25.5" x14ac:dyDescent="0.25">
      <c r="A27" s="16">
        <v>1310101020102</v>
      </c>
      <c r="B27" s="17" t="s">
        <v>29</v>
      </c>
      <c r="C27" s="25">
        <v>362277000</v>
      </c>
      <c r="D27" s="25">
        <v>0</v>
      </c>
      <c r="E27" s="25">
        <v>0</v>
      </c>
      <c r="F27" s="26">
        <f t="shared" si="1"/>
        <v>362277000</v>
      </c>
      <c r="G27" s="25">
        <v>0</v>
      </c>
      <c r="H27" s="26">
        <f t="shared" si="2"/>
        <v>362277000</v>
      </c>
      <c r="I27" s="25">
        <v>24479800</v>
      </c>
      <c r="J27" s="25">
        <v>77956100</v>
      </c>
      <c r="K27" s="26">
        <f t="shared" si="3"/>
        <v>21.518368541199138</v>
      </c>
      <c r="L27" s="25">
        <v>24479800</v>
      </c>
      <c r="M27" s="25">
        <v>77956100</v>
      </c>
      <c r="N27" s="26">
        <f t="shared" si="0"/>
        <v>21.518368541199138</v>
      </c>
    </row>
    <row r="28" spans="1:14" ht="25.5" x14ac:dyDescent="0.25">
      <c r="A28" s="16">
        <v>1310101020202</v>
      </c>
      <c r="B28" s="17" t="s">
        <v>30</v>
      </c>
      <c r="C28" s="25">
        <v>639146000</v>
      </c>
      <c r="D28" s="25">
        <v>0</v>
      </c>
      <c r="E28" s="25">
        <v>0</v>
      </c>
      <c r="F28" s="26">
        <f t="shared" si="1"/>
        <v>639146000</v>
      </c>
      <c r="G28" s="25">
        <v>0</v>
      </c>
      <c r="H28" s="26">
        <f t="shared" si="2"/>
        <v>639146000</v>
      </c>
      <c r="I28" s="25">
        <v>49574300</v>
      </c>
      <c r="J28" s="25">
        <v>153752700</v>
      </c>
      <c r="K28" s="26">
        <f t="shared" si="3"/>
        <v>24.055959045351141</v>
      </c>
      <c r="L28" s="25">
        <v>49574300</v>
      </c>
      <c r="M28" s="25">
        <v>153752700</v>
      </c>
      <c r="N28" s="26">
        <f t="shared" ref="N28:N86" si="4">+M28/H28*100</f>
        <v>24.055959045351141</v>
      </c>
    </row>
    <row r="29" spans="1:14" ht="25.5" x14ac:dyDescent="0.25">
      <c r="A29" s="16">
        <v>1310101020301</v>
      </c>
      <c r="B29" s="17" t="s">
        <v>31</v>
      </c>
      <c r="C29" s="25">
        <v>552764000</v>
      </c>
      <c r="D29" s="25">
        <v>0</v>
      </c>
      <c r="E29" s="25">
        <v>0</v>
      </c>
      <c r="F29" s="26">
        <f t="shared" si="1"/>
        <v>552764000</v>
      </c>
      <c r="G29" s="25">
        <v>0</v>
      </c>
      <c r="H29" s="26">
        <f t="shared" si="2"/>
        <v>552764000</v>
      </c>
      <c r="I29" s="25">
        <v>10783738</v>
      </c>
      <c r="J29" s="25">
        <v>31734945</v>
      </c>
      <c r="K29" s="26">
        <f t="shared" si="3"/>
        <v>5.7411381710820528</v>
      </c>
      <c r="L29" s="25">
        <v>10783738</v>
      </c>
      <c r="M29" s="25">
        <v>31734945</v>
      </c>
      <c r="N29" s="26">
        <f t="shared" si="4"/>
        <v>5.7411381710820528</v>
      </c>
    </row>
    <row r="30" spans="1:14" ht="25.5" x14ac:dyDescent="0.25">
      <c r="A30" s="16">
        <v>1310101020302</v>
      </c>
      <c r="B30" s="17" t="s">
        <v>32</v>
      </c>
      <c r="C30" s="25">
        <v>386857000</v>
      </c>
      <c r="D30" s="25">
        <v>0</v>
      </c>
      <c r="E30" s="25">
        <v>0</v>
      </c>
      <c r="F30" s="26">
        <f t="shared" si="1"/>
        <v>386857000</v>
      </c>
      <c r="G30" s="25">
        <v>0</v>
      </c>
      <c r="H30" s="26">
        <f t="shared" si="2"/>
        <v>386857000</v>
      </c>
      <c r="I30" s="25">
        <v>940215</v>
      </c>
      <c r="J30" s="25">
        <v>1311318</v>
      </c>
      <c r="K30" s="26">
        <f t="shared" si="3"/>
        <v>0.33896711187854944</v>
      </c>
      <c r="L30" s="25">
        <v>940215</v>
      </c>
      <c r="M30" s="25">
        <v>1311318</v>
      </c>
      <c r="N30" s="26">
        <f t="shared" si="4"/>
        <v>0.33896711187854944</v>
      </c>
    </row>
    <row r="31" spans="1:14" x14ac:dyDescent="0.25">
      <c r="A31" s="16">
        <v>1310101020401</v>
      </c>
      <c r="B31" s="17" t="s">
        <v>33</v>
      </c>
      <c r="C31" s="25">
        <v>362062000</v>
      </c>
      <c r="D31" s="25">
        <v>0</v>
      </c>
      <c r="E31" s="25">
        <v>0</v>
      </c>
      <c r="F31" s="26">
        <f t="shared" si="1"/>
        <v>362062000</v>
      </c>
      <c r="G31" s="25">
        <v>0</v>
      </c>
      <c r="H31" s="26">
        <f t="shared" si="2"/>
        <v>362062000</v>
      </c>
      <c r="I31" s="25">
        <v>24450400</v>
      </c>
      <c r="J31" s="25">
        <v>70548500</v>
      </c>
      <c r="K31" s="26">
        <f t="shared" si="3"/>
        <v>19.485198667631511</v>
      </c>
      <c r="L31" s="25">
        <v>24450400</v>
      </c>
      <c r="M31" s="25">
        <v>70548500</v>
      </c>
      <c r="N31" s="26">
        <f t="shared" si="4"/>
        <v>19.485198667631511</v>
      </c>
    </row>
    <row r="32" spans="1:14" ht="25.5" x14ac:dyDescent="0.25">
      <c r="A32" s="16">
        <v>1310101020501</v>
      </c>
      <c r="B32" s="17" t="s">
        <v>34</v>
      </c>
      <c r="C32" s="25">
        <v>114778000</v>
      </c>
      <c r="D32" s="25">
        <v>0</v>
      </c>
      <c r="E32" s="25">
        <v>0</v>
      </c>
      <c r="F32" s="26">
        <f t="shared" si="1"/>
        <v>114778000</v>
      </c>
      <c r="G32" s="25">
        <v>0</v>
      </c>
      <c r="H32" s="26">
        <f t="shared" si="2"/>
        <v>114778000</v>
      </c>
      <c r="I32" s="25">
        <v>9487500</v>
      </c>
      <c r="J32" s="25">
        <v>27909300</v>
      </c>
      <c r="K32" s="26">
        <f t="shared" si="3"/>
        <v>24.315896774643225</v>
      </c>
      <c r="L32" s="25">
        <v>9487500</v>
      </c>
      <c r="M32" s="25">
        <v>27909300</v>
      </c>
      <c r="N32" s="26">
        <f t="shared" si="4"/>
        <v>24.315896774643225</v>
      </c>
    </row>
    <row r="33" spans="1:14" x14ac:dyDescent="0.25">
      <c r="A33" s="16">
        <v>1310101020601</v>
      </c>
      <c r="B33" s="17" t="s">
        <v>35</v>
      </c>
      <c r="C33" s="25">
        <v>271439000</v>
      </c>
      <c r="D33" s="25">
        <v>0</v>
      </c>
      <c r="E33" s="25">
        <v>0</v>
      </c>
      <c r="F33" s="26">
        <f t="shared" si="1"/>
        <v>271439000</v>
      </c>
      <c r="G33" s="25">
        <v>0</v>
      </c>
      <c r="H33" s="26">
        <f t="shared" si="2"/>
        <v>271439000</v>
      </c>
      <c r="I33" s="25">
        <v>18340300</v>
      </c>
      <c r="J33" s="25">
        <v>52919500</v>
      </c>
      <c r="K33" s="26">
        <f t="shared" si="3"/>
        <v>19.495908841397146</v>
      </c>
      <c r="L33" s="25">
        <v>18340300</v>
      </c>
      <c r="M33" s="25">
        <v>52919500</v>
      </c>
      <c r="N33" s="26">
        <f t="shared" si="4"/>
        <v>19.495908841397146</v>
      </c>
    </row>
    <row r="34" spans="1:14" x14ac:dyDescent="0.25">
      <c r="A34" s="16">
        <v>1310101020701</v>
      </c>
      <c r="B34" s="17" t="s">
        <v>36</v>
      </c>
      <c r="C34" s="25">
        <v>181000000</v>
      </c>
      <c r="D34" s="25">
        <v>0</v>
      </c>
      <c r="E34" s="25">
        <v>0</v>
      </c>
      <c r="F34" s="26">
        <f t="shared" si="1"/>
        <v>181000000</v>
      </c>
      <c r="G34" s="25">
        <v>0</v>
      </c>
      <c r="H34" s="26">
        <f t="shared" si="2"/>
        <v>181000000</v>
      </c>
      <c r="I34" s="25">
        <v>12228900</v>
      </c>
      <c r="J34" s="25">
        <v>35286100</v>
      </c>
      <c r="K34" s="26">
        <f t="shared" si="3"/>
        <v>19.495082872928176</v>
      </c>
      <c r="L34" s="25">
        <v>12228900</v>
      </c>
      <c r="M34" s="25">
        <v>35286100</v>
      </c>
      <c r="N34" s="26">
        <f t="shared" si="4"/>
        <v>19.495082872928176</v>
      </c>
    </row>
    <row r="35" spans="1:14" x14ac:dyDescent="0.25">
      <c r="A35" s="16">
        <v>13101010302</v>
      </c>
      <c r="B35" s="17" t="s">
        <v>37</v>
      </c>
      <c r="C35" s="25">
        <v>33130000</v>
      </c>
      <c r="D35" s="25">
        <v>0</v>
      </c>
      <c r="E35" s="25">
        <v>0</v>
      </c>
      <c r="F35" s="26">
        <f t="shared" si="1"/>
        <v>33130000</v>
      </c>
      <c r="G35" s="25">
        <v>0</v>
      </c>
      <c r="H35" s="26">
        <f t="shared" si="2"/>
        <v>33130000</v>
      </c>
      <c r="I35" s="25">
        <v>1645747</v>
      </c>
      <c r="J35" s="25">
        <v>4500400</v>
      </c>
      <c r="K35" s="26">
        <f t="shared" si="3"/>
        <v>13.584062782976156</v>
      </c>
      <c r="L35" s="25">
        <v>1645747</v>
      </c>
      <c r="M35" s="25">
        <v>4500400</v>
      </c>
      <c r="N35" s="26">
        <f t="shared" si="4"/>
        <v>13.584062782976156</v>
      </c>
    </row>
    <row r="36" spans="1:14" ht="25.5" x14ac:dyDescent="0.25">
      <c r="A36" s="16">
        <v>13101010305</v>
      </c>
      <c r="B36" s="17" t="s">
        <v>38</v>
      </c>
      <c r="C36" s="25">
        <v>123572000</v>
      </c>
      <c r="D36" s="25">
        <v>0</v>
      </c>
      <c r="E36" s="25">
        <v>0</v>
      </c>
      <c r="F36" s="26">
        <f t="shared" si="1"/>
        <v>123572000</v>
      </c>
      <c r="G36" s="25">
        <v>0</v>
      </c>
      <c r="H36" s="26">
        <f t="shared" si="2"/>
        <v>123572000</v>
      </c>
      <c r="I36" s="25">
        <v>0</v>
      </c>
      <c r="J36" s="25">
        <v>116487766</v>
      </c>
      <c r="K36" s="26">
        <f t="shared" si="3"/>
        <v>94.267120383258344</v>
      </c>
      <c r="L36" s="25">
        <v>0</v>
      </c>
      <c r="M36" s="25">
        <v>116487766</v>
      </c>
      <c r="N36" s="26">
        <f t="shared" si="4"/>
        <v>94.267120383258344</v>
      </c>
    </row>
    <row r="37" spans="1:14" x14ac:dyDescent="0.25">
      <c r="A37" s="16">
        <v>13101010306</v>
      </c>
      <c r="B37" s="17" t="s">
        <v>39</v>
      </c>
      <c r="C37" s="25">
        <v>9299000</v>
      </c>
      <c r="D37" s="25">
        <v>0</v>
      </c>
      <c r="E37" s="25">
        <v>0</v>
      </c>
      <c r="F37" s="26">
        <f t="shared" si="1"/>
        <v>9299000</v>
      </c>
      <c r="G37" s="25">
        <v>0</v>
      </c>
      <c r="H37" s="26">
        <f t="shared" si="2"/>
        <v>9299000</v>
      </c>
      <c r="I37" s="25">
        <v>768734</v>
      </c>
      <c r="J37" s="25">
        <v>1489473</v>
      </c>
      <c r="K37" s="26">
        <f t="shared" si="3"/>
        <v>16.017561028067533</v>
      </c>
      <c r="L37" s="25">
        <v>768734</v>
      </c>
      <c r="M37" s="25">
        <v>1489473</v>
      </c>
      <c r="N37" s="26">
        <f t="shared" si="4"/>
        <v>16.017561028067533</v>
      </c>
    </row>
    <row r="38" spans="1:14" s="1" customFormat="1" x14ac:dyDescent="0.25">
      <c r="A38" s="14">
        <v>13102</v>
      </c>
      <c r="B38" s="15" t="s">
        <v>7</v>
      </c>
      <c r="C38" s="27">
        <f>SUM(C39:C78)</f>
        <v>2119900000</v>
      </c>
      <c r="D38" s="27">
        <f>SUM(D39:D78)</f>
        <v>0</v>
      </c>
      <c r="E38" s="27">
        <f>SUM(E39:E78)</f>
        <v>0</v>
      </c>
      <c r="F38" s="24">
        <f t="shared" si="1"/>
        <v>2119900000</v>
      </c>
      <c r="G38" s="27">
        <f>SUM(G39:G78)</f>
        <v>0</v>
      </c>
      <c r="H38" s="24">
        <f t="shared" si="2"/>
        <v>2119900000</v>
      </c>
      <c r="I38" s="27">
        <f>SUM(I39:I78)</f>
        <v>171132646</v>
      </c>
      <c r="J38" s="27">
        <f>SUM(J39:J78)</f>
        <v>324807780</v>
      </c>
      <c r="K38" s="24">
        <f t="shared" si="3"/>
        <v>15.321844426623898</v>
      </c>
      <c r="L38" s="27">
        <f>SUM(L39:L78)</f>
        <v>59934847</v>
      </c>
      <c r="M38" s="27">
        <f>SUM(M39:M78)</f>
        <v>69394332</v>
      </c>
      <c r="N38" s="24">
        <f t="shared" si="4"/>
        <v>3.2734719562243506</v>
      </c>
    </row>
    <row r="39" spans="1:14" ht="25.5" x14ac:dyDescent="0.25">
      <c r="A39" s="16">
        <v>1310201010105</v>
      </c>
      <c r="B39" s="17" t="s">
        <v>40</v>
      </c>
      <c r="C39" s="25">
        <v>39000000</v>
      </c>
      <c r="D39" s="25">
        <v>0</v>
      </c>
      <c r="E39" s="25">
        <v>0</v>
      </c>
      <c r="F39" s="26">
        <f t="shared" si="1"/>
        <v>39000000</v>
      </c>
      <c r="G39" s="25">
        <v>0</v>
      </c>
      <c r="H39" s="26">
        <f t="shared" si="2"/>
        <v>39000000</v>
      </c>
      <c r="I39" s="25">
        <v>0</v>
      </c>
      <c r="J39" s="25">
        <v>0</v>
      </c>
      <c r="K39" s="26">
        <f t="shared" si="3"/>
        <v>0</v>
      </c>
      <c r="L39" s="25">
        <v>0</v>
      </c>
      <c r="M39" s="25">
        <v>0</v>
      </c>
      <c r="N39" s="26">
        <f t="shared" si="4"/>
        <v>0</v>
      </c>
    </row>
    <row r="40" spans="1:14" x14ac:dyDescent="0.25">
      <c r="A40" s="16">
        <v>1310201010106</v>
      </c>
      <c r="B40" s="17" t="s">
        <v>41</v>
      </c>
      <c r="C40" s="25">
        <v>14041000</v>
      </c>
      <c r="D40" s="25">
        <v>0</v>
      </c>
      <c r="E40" s="25">
        <v>0</v>
      </c>
      <c r="F40" s="26">
        <f t="shared" si="1"/>
        <v>14041000</v>
      </c>
      <c r="G40" s="25">
        <v>0</v>
      </c>
      <c r="H40" s="26">
        <f t="shared" si="2"/>
        <v>14041000</v>
      </c>
      <c r="I40" s="25">
        <v>0</v>
      </c>
      <c r="J40" s="25">
        <v>0</v>
      </c>
      <c r="K40" s="26">
        <f t="shared" si="3"/>
        <v>0</v>
      </c>
      <c r="L40" s="25">
        <v>0</v>
      </c>
      <c r="M40" s="25">
        <v>0</v>
      </c>
      <c r="N40" s="26">
        <f t="shared" si="4"/>
        <v>0</v>
      </c>
    </row>
    <row r="41" spans="1:14" ht="25.5" x14ac:dyDescent="0.25">
      <c r="A41" s="16">
        <v>1310201010107</v>
      </c>
      <c r="B41" s="17" t="s">
        <v>42</v>
      </c>
      <c r="C41" s="25">
        <v>11600000</v>
      </c>
      <c r="D41" s="25">
        <v>0</v>
      </c>
      <c r="E41" s="25">
        <v>0</v>
      </c>
      <c r="F41" s="26">
        <f t="shared" si="1"/>
        <v>11600000</v>
      </c>
      <c r="G41" s="25">
        <v>0</v>
      </c>
      <c r="H41" s="26">
        <f t="shared" si="2"/>
        <v>11600000</v>
      </c>
      <c r="I41" s="25">
        <v>0</v>
      </c>
      <c r="J41" s="25">
        <v>0</v>
      </c>
      <c r="K41" s="26">
        <f t="shared" si="3"/>
        <v>0</v>
      </c>
      <c r="L41" s="25">
        <v>0</v>
      </c>
      <c r="M41" s="25">
        <v>0</v>
      </c>
      <c r="N41" s="26">
        <f t="shared" si="4"/>
        <v>0</v>
      </c>
    </row>
    <row r="42" spans="1:14" ht="25.5" x14ac:dyDescent="0.25">
      <c r="A42" s="16">
        <v>1310202010103</v>
      </c>
      <c r="B42" s="17" t="s">
        <v>43</v>
      </c>
      <c r="C42" s="25">
        <v>23341000</v>
      </c>
      <c r="D42" s="25">
        <v>0</v>
      </c>
      <c r="E42" s="25">
        <v>0</v>
      </c>
      <c r="F42" s="26">
        <f t="shared" si="1"/>
        <v>23341000</v>
      </c>
      <c r="G42" s="25">
        <v>0</v>
      </c>
      <c r="H42" s="26">
        <f t="shared" si="2"/>
        <v>23341000</v>
      </c>
      <c r="I42" s="25">
        <v>1000000</v>
      </c>
      <c r="J42" s="25">
        <v>1000000</v>
      </c>
      <c r="K42" s="26">
        <f t="shared" si="3"/>
        <v>4.2843065849792206</v>
      </c>
      <c r="L42" s="25">
        <v>1000000</v>
      </c>
      <c r="M42" s="25">
        <v>1000000</v>
      </c>
      <c r="N42" s="26">
        <f t="shared" si="4"/>
        <v>4.2843065849792206</v>
      </c>
    </row>
    <row r="43" spans="1:14" ht="25.5" x14ac:dyDescent="0.25">
      <c r="A43" s="22">
        <v>1310202010105</v>
      </c>
      <c r="B43" s="19" t="s">
        <v>44</v>
      </c>
      <c r="C43" s="28">
        <v>997000</v>
      </c>
      <c r="D43" s="28">
        <v>0</v>
      </c>
      <c r="E43" s="28">
        <v>0</v>
      </c>
      <c r="F43" s="29">
        <f t="shared" si="1"/>
        <v>997000</v>
      </c>
      <c r="G43" s="28">
        <v>0</v>
      </c>
      <c r="H43" s="29">
        <f t="shared" si="2"/>
        <v>997000</v>
      </c>
      <c r="I43" s="28">
        <v>0</v>
      </c>
      <c r="J43" s="28">
        <v>0</v>
      </c>
      <c r="K43" s="29">
        <f t="shared" si="3"/>
        <v>0</v>
      </c>
      <c r="L43" s="28">
        <v>0</v>
      </c>
      <c r="M43" s="28">
        <v>0</v>
      </c>
      <c r="N43" s="29">
        <f t="shared" si="4"/>
        <v>0</v>
      </c>
    </row>
    <row r="44" spans="1:14" ht="25.5" x14ac:dyDescent="0.25">
      <c r="A44" s="16">
        <v>1310202010106</v>
      </c>
      <c r="B44" s="17" t="s">
        <v>45</v>
      </c>
      <c r="C44" s="25">
        <v>61019000</v>
      </c>
      <c r="D44" s="25">
        <v>0</v>
      </c>
      <c r="E44" s="25">
        <v>0</v>
      </c>
      <c r="F44" s="26">
        <f t="shared" si="1"/>
        <v>61019000</v>
      </c>
      <c r="G44" s="25">
        <v>0</v>
      </c>
      <c r="H44" s="26">
        <f t="shared" si="2"/>
        <v>61019000</v>
      </c>
      <c r="I44" s="25">
        <v>0</v>
      </c>
      <c r="J44" s="25">
        <v>0</v>
      </c>
      <c r="K44" s="26">
        <f t="shared" si="3"/>
        <v>0</v>
      </c>
      <c r="L44" s="25">
        <v>0</v>
      </c>
      <c r="M44" s="25">
        <v>0</v>
      </c>
      <c r="N44" s="26">
        <f t="shared" si="4"/>
        <v>0</v>
      </c>
    </row>
    <row r="45" spans="1:14" ht="25.5" x14ac:dyDescent="0.25">
      <c r="A45" s="16">
        <v>1310202010201</v>
      </c>
      <c r="B45" s="17" t="s">
        <v>46</v>
      </c>
      <c r="C45" s="25">
        <v>550000</v>
      </c>
      <c r="D45" s="25">
        <v>0</v>
      </c>
      <c r="E45" s="25">
        <v>0</v>
      </c>
      <c r="F45" s="26">
        <f t="shared" si="1"/>
        <v>550000</v>
      </c>
      <c r="G45" s="25">
        <v>0</v>
      </c>
      <c r="H45" s="26">
        <f t="shared" si="2"/>
        <v>550000</v>
      </c>
      <c r="I45" s="25">
        <v>0</v>
      </c>
      <c r="J45" s="25">
        <v>0</v>
      </c>
      <c r="K45" s="26">
        <f t="shared" si="3"/>
        <v>0</v>
      </c>
      <c r="L45" s="25">
        <v>0</v>
      </c>
      <c r="M45" s="25">
        <v>0</v>
      </c>
      <c r="N45" s="26">
        <f t="shared" si="4"/>
        <v>0</v>
      </c>
    </row>
    <row r="46" spans="1:14" ht="25.5" x14ac:dyDescent="0.25">
      <c r="A46" s="16">
        <v>1310202010202</v>
      </c>
      <c r="B46" s="17" t="s">
        <v>47</v>
      </c>
      <c r="C46" s="25">
        <v>76776000</v>
      </c>
      <c r="D46" s="25">
        <v>0</v>
      </c>
      <c r="E46" s="25">
        <v>0</v>
      </c>
      <c r="F46" s="26">
        <f t="shared" si="1"/>
        <v>76776000</v>
      </c>
      <c r="G46" s="25">
        <v>0</v>
      </c>
      <c r="H46" s="26">
        <f t="shared" si="2"/>
        <v>76776000</v>
      </c>
      <c r="I46" s="25">
        <v>312000</v>
      </c>
      <c r="J46" s="25">
        <v>312000</v>
      </c>
      <c r="K46" s="26">
        <f t="shared" si="3"/>
        <v>0.40637699281025325</v>
      </c>
      <c r="L46" s="25">
        <v>312000</v>
      </c>
      <c r="M46" s="25">
        <v>312000</v>
      </c>
      <c r="N46" s="26">
        <f t="shared" si="4"/>
        <v>0.40637699281025325</v>
      </c>
    </row>
    <row r="47" spans="1:14" ht="25.5" x14ac:dyDescent="0.25">
      <c r="A47" s="16">
        <v>1310202010203</v>
      </c>
      <c r="B47" s="17" t="s">
        <v>48</v>
      </c>
      <c r="C47" s="25">
        <v>485000</v>
      </c>
      <c r="D47" s="25">
        <v>0</v>
      </c>
      <c r="E47" s="25">
        <v>0</v>
      </c>
      <c r="F47" s="26">
        <f t="shared" si="1"/>
        <v>485000</v>
      </c>
      <c r="G47" s="25">
        <v>0</v>
      </c>
      <c r="H47" s="26">
        <f t="shared" si="2"/>
        <v>485000</v>
      </c>
      <c r="I47" s="25">
        <v>0</v>
      </c>
      <c r="J47" s="25">
        <v>0</v>
      </c>
      <c r="K47" s="26">
        <f t="shared" si="3"/>
        <v>0</v>
      </c>
      <c r="L47" s="25">
        <v>0</v>
      </c>
      <c r="M47" s="25">
        <v>0</v>
      </c>
      <c r="N47" s="26">
        <f t="shared" si="4"/>
        <v>0</v>
      </c>
    </row>
    <row r="48" spans="1:14" x14ac:dyDescent="0.25">
      <c r="A48" s="16">
        <v>1310202010204</v>
      </c>
      <c r="B48" s="17" t="s">
        <v>49</v>
      </c>
      <c r="C48" s="25">
        <v>554000</v>
      </c>
      <c r="D48" s="25">
        <v>0</v>
      </c>
      <c r="E48" s="25">
        <v>0</v>
      </c>
      <c r="F48" s="26">
        <f t="shared" si="1"/>
        <v>554000</v>
      </c>
      <c r="G48" s="25">
        <v>0</v>
      </c>
      <c r="H48" s="26">
        <f t="shared" si="2"/>
        <v>554000</v>
      </c>
      <c r="I48" s="25">
        <v>0</v>
      </c>
      <c r="J48" s="25">
        <v>0</v>
      </c>
      <c r="K48" s="26">
        <f t="shared" si="3"/>
        <v>0</v>
      </c>
      <c r="L48" s="25">
        <v>0</v>
      </c>
      <c r="M48" s="25">
        <v>0</v>
      </c>
      <c r="N48" s="26">
        <f t="shared" si="4"/>
        <v>0</v>
      </c>
    </row>
    <row r="49" spans="1:14" ht="25.5" x14ac:dyDescent="0.25">
      <c r="A49" s="16">
        <v>1310202010205</v>
      </c>
      <c r="B49" s="17" t="s">
        <v>50</v>
      </c>
      <c r="C49" s="25">
        <v>4920000</v>
      </c>
      <c r="D49" s="25">
        <v>0</v>
      </c>
      <c r="E49" s="25">
        <v>0</v>
      </c>
      <c r="F49" s="26">
        <f t="shared" si="1"/>
        <v>4920000</v>
      </c>
      <c r="G49" s="25">
        <v>0</v>
      </c>
      <c r="H49" s="26">
        <f t="shared" si="2"/>
        <v>4920000</v>
      </c>
      <c r="I49" s="25">
        <v>0</v>
      </c>
      <c r="J49" s="25">
        <v>0</v>
      </c>
      <c r="K49" s="26">
        <f t="shared" si="3"/>
        <v>0</v>
      </c>
      <c r="L49" s="25">
        <v>0</v>
      </c>
      <c r="M49" s="25">
        <v>0</v>
      </c>
      <c r="N49" s="26">
        <f t="shared" si="4"/>
        <v>0</v>
      </c>
    </row>
    <row r="50" spans="1:14" x14ac:dyDescent="0.25">
      <c r="A50" s="16">
        <v>1310202010206</v>
      </c>
      <c r="B50" s="17" t="s">
        <v>51</v>
      </c>
      <c r="C50" s="25">
        <v>83839000</v>
      </c>
      <c r="D50" s="25">
        <v>0</v>
      </c>
      <c r="E50" s="25">
        <v>0</v>
      </c>
      <c r="F50" s="26">
        <f t="shared" si="1"/>
        <v>83839000</v>
      </c>
      <c r="G50" s="25">
        <v>0</v>
      </c>
      <c r="H50" s="26">
        <f t="shared" si="2"/>
        <v>83839000</v>
      </c>
      <c r="I50" s="25">
        <v>0</v>
      </c>
      <c r="J50" s="25">
        <v>0</v>
      </c>
      <c r="K50" s="26">
        <f t="shared" si="3"/>
        <v>0</v>
      </c>
      <c r="L50" s="25">
        <v>0</v>
      </c>
      <c r="M50" s="25">
        <v>0</v>
      </c>
      <c r="N50" s="26">
        <f t="shared" si="4"/>
        <v>0</v>
      </c>
    </row>
    <row r="51" spans="1:14" ht="25.5" x14ac:dyDescent="0.25">
      <c r="A51" s="16">
        <v>1310202010207</v>
      </c>
      <c r="B51" s="17" t="s">
        <v>52</v>
      </c>
      <c r="C51" s="25">
        <v>18000</v>
      </c>
      <c r="D51" s="25">
        <v>0</v>
      </c>
      <c r="E51" s="25">
        <v>0</v>
      </c>
      <c r="F51" s="26">
        <f t="shared" si="1"/>
        <v>18000</v>
      </c>
      <c r="G51" s="25">
        <v>0</v>
      </c>
      <c r="H51" s="26">
        <f t="shared" si="2"/>
        <v>18000</v>
      </c>
      <c r="I51" s="25">
        <v>0</v>
      </c>
      <c r="J51" s="25">
        <v>0</v>
      </c>
      <c r="K51" s="26">
        <f t="shared" si="3"/>
        <v>0</v>
      </c>
      <c r="L51" s="25">
        <v>0</v>
      </c>
      <c r="M51" s="25">
        <v>0</v>
      </c>
      <c r="N51" s="26">
        <f t="shared" si="4"/>
        <v>0</v>
      </c>
    </row>
    <row r="52" spans="1:14" ht="25.5" x14ac:dyDescent="0.25">
      <c r="A52" s="16">
        <v>1310202010208</v>
      </c>
      <c r="B52" s="17" t="s">
        <v>53</v>
      </c>
      <c r="C52" s="25">
        <v>5489000</v>
      </c>
      <c r="D52" s="25">
        <v>0</v>
      </c>
      <c r="E52" s="25">
        <v>0</v>
      </c>
      <c r="F52" s="26">
        <f t="shared" si="1"/>
        <v>5489000</v>
      </c>
      <c r="G52" s="25">
        <v>0</v>
      </c>
      <c r="H52" s="26">
        <f t="shared" si="2"/>
        <v>5489000</v>
      </c>
      <c r="I52" s="25">
        <v>0</v>
      </c>
      <c r="J52" s="25">
        <v>0</v>
      </c>
      <c r="K52" s="26">
        <f t="shared" si="3"/>
        <v>0</v>
      </c>
      <c r="L52" s="25">
        <v>0</v>
      </c>
      <c r="M52" s="25">
        <v>0</v>
      </c>
      <c r="N52" s="26">
        <f t="shared" si="4"/>
        <v>0</v>
      </c>
    </row>
    <row r="53" spans="1:14" ht="25.5" x14ac:dyDescent="0.25">
      <c r="A53" s="16">
        <v>1310202010302</v>
      </c>
      <c r="B53" s="17" t="s">
        <v>54</v>
      </c>
      <c r="C53" s="25">
        <v>3020000</v>
      </c>
      <c r="D53" s="25">
        <v>0</v>
      </c>
      <c r="E53" s="25">
        <v>0</v>
      </c>
      <c r="F53" s="26">
        <f t="shared" si="1"/>
        <v>3020000</v>
      </c>
      <c r="G53" s="25">
        <v>0</v>
      </c>
      <c r="H53" s="26">
        <f t="shared" si="2"/>
        <v>3020000</v>
      </c>
      <c r="I53" s="25">
        <v>0</v>
      </c>
      <c r="J53" s="25">
        <v>0</v>
      </c>
      <c r="K53" s="26">
        <f t="shared" si="3"/>
        <v>0</v>
      </c>
      <c r="L53" s="25">
        <v>0</v>
      </c>
      <c r="M53" s="25">
        <v>0</v>
      </c>
      <c r="N53" s="26">
        <f t="shared" si="4"/>
        <v>0</v>
      </c>
    </row>
    <row r="54" spans="1:14" x14ac:dyDescent="0.25">
      <c r="A54" s="16">
        <v>131020202010601</v>
      </c>
      <c r="B54" s="17" t="s">
        <v>55</v>
      </c>
      <c r="C54" s="25">
        <v>27081000</v>
      </c>
      <c r="D54" s="25">
        <v>0</v>
      </c>
      <c r="E54" s="25">
        <v>0</v>
      </c>
      <c r="F54" s="26">
        <f t="shared" si="1"/>
        <v>27081000</v>
      </c>
      <c r="G54" s="25">
        <v>0</v>
      </c>
      <c r="H54" s="26">
        <f t="shared" si="2"/>
        <v>27081000</v>
      </c>
      <c r="I54" s="25">
        <v>27081000</v>
      </c>
      <c r="J54" s="25">
        <v>27081000</v>
      </c>
      <c r="K54" s="26">
        <f t="shared" si="3"/>
        <v>100</v>
      </c>
      <c r="L54" s="25">
        <v>0</v>
      </c>
      <c r="M54" s="25">
        <v>0</v>
      </c>
      <c r="N54" s="26">
        <f t="shared" si="4"/>
        <v>0</v>
      </c>
    </row>
    <row r="55" spans="1:14" ht="25.5" x14ac:dyDescent="0.25">
      <c r="A55" s="16">
        <v>131020202020107</v>
      </c>
      <c r="B55" s="17" t="s">
        <v>56</v>
      </c>
      <c r="C55" s="25">
        <v>58505000</v>
      </c>
      <c r="D55" s="25">
        <v>2000000</v>
      </c>
      <c r="E55" s="25">
        <v>2000000</v>
      </c>
      <c r="F55" s="26">
        <f t="shared" si="1"/>
        <v>60505000</v>
      </c>
      <c r="G55" s="25">
        <v>0</v>
      </c>
      <c r="H55" s="26">
        <f t="shared" si="2"/>
        <v>60505000</v>
      </c>
      <c r="I55" s="25">
        <v>0</v>
      </c>
      <c r="J55" s="25">
        <v>0</v>
      </c>
      <c r="K55" s="26">
        <f t="shared" si="3"/>
        <v>0</v>
      </c>
      <c r="L55" s="25">
        <v>0</v>
      </c>
      <c r="M55" s="25">
        <v>0</v>
      </c>
      <c r="N55" s="26">
        <f t="shared" si="4"/>
        <v>0</v>
      </c>
    </row>
    <row r="56" spans="1:14" ht="25.5" x14ac:dyDescent="0.25">
      <c r="A56" s="16">
        <v>131020202020108</v>
      </c>
      <c r="B56" s="17" t="s">
        <v>57</v>
      </c>
      <c r="C56" s="25">
        <v>95110000</v>
      </c>
      <c r="D56" s="25">
        <v>-21000000</v>
      </c>
      <c r="E56" s="25">
        <v>-21000000</v>
      </c>
      <c r="F56" s="26">
        <f t="shared" si="1"/>
        <v>74110000</v>
      </c>
      <c r="G56" s="25">
        <v>0</v>
      </c>
      <c r="H56" s="26">
        <f t="shared" si="2"/>
        <v>74110000</v>
      </c>
      <c r="I56" s="25">
        <v>1121965</v>
      </c>
      <c r="J56" s="25">
        <v>1121965</v>
      </c>
      <c r="K56" s="26">
        <f t="shared" si="3"/>
        <v>1.5139184995277291</v>
      </c>
      <c r="L56" s="25">
        <v>1121965</v>
      </c>
      <c r="M56" s="25">
        <v>1121965</v>
      </c>
      <c r="N56" s="26">
        <f t="shared" si="4"/>
        <v>1.5139184995277291</v>
      </c>
    </row>
    <row r="57" spans="1:14" ht="25.5" x14ac:dyDescent="0.25">
      <c r="A57" s="16">
        <v>131020202020109</v>
      </c>
      <c r="B57" s="17" t="s">
        <v>58</v>
      </c>
      <c r="C57" s="25">
        <v>184142000</v>
      </c>
      <c r="D57" s="25">
        <v>16000000</v>
      </c>
      <c r="E57" s="25">
        <v>16000000</v>
      </c>
      <c r="F57" s="26">
        <f t="shared" si="1"/>
        <v>200142000</v>
      </c>
      <c r="G57" s="25">
        <v>0</v>
      </c>
      <c r="H57" s="26">
        <f t="shared" si="2"/>
        <v>200142000</v>
      </c>
      <c r="I57" s="25">
        <v>0</v>
      </c>
      <c r="J57" s="25">
        <v>32672836</v>
      </c>
      <c r="K57" s="26">
        <f t="shared" si="3"/>
        <v>16.32482737256548</v>
      </c>
      <c r="L57" s="25">
        <v>32672836</v>
      </c>
      <c r="M57" s="25">
        <v>32672836</v>
      </c>
      <c r="N57" s="26">
        <f t="shared" si="4"/>
        <v>16.32482737256548</v>
      </c>
    </row>
    <row r="58" spans="1:14" ht="25.5" x14ac:dyDescent="0.25">
      <c r="A58" s="16">
        <v>131020202020110</v>
      </c>
      <c r="B58" s="17" t="s">
        <v>59</v>
      </c>
      <c r="C58" s="25">
        <v>27482000</v>
      </c>
      <c r="D58" s="25">
        <v>0</v>
      </c>
      <c r="E58" s="25">
        <v>0</v>
      </c>
      <c r="F58" s="26">
        <f t="shared" si="1"/>
        <v>27482000</v>
      </c>
      <c r="G58" s="25">
        <v>0</v>
      </c>
      <c r="H58" s="26">
        <f t="shared" si="2"/>
        <v>27482000</v>
      </c>
      <c r="I58" s="25">
        <v>2190150</v>
      </c>
      <c r="J58" s="25">
        <v>2190150</v>
      </c>
      <c r="K58" s="26">
        <f t="shared" si="3"/>
        <v>7.9693981515173569</v>
      </c>
      <c r="L58" s="25">
        <v>0</v>
      </c>
      <c r="M58" s="25">
        <v>0</v>
      </c>
      <c r="N58" s="26">
        <f t="shared" si="4"/>
        <v>0</v>
      </c>
    </row>
    <row r="59" spans="1:14" ht="25.5" x14ac:dyDescent="0.25">
      <c r="A59" s="16">
        <v>131020202020111</v>
      </c>
      <c r="B59" s="17" t="s">
        <v>60</v>
      </c>
      <c r="C59" s="25">
        <v>5632000</v>
      </c>
      <c r="D59" s="25">
        <v>0</v>
      </c>
      <c r="E59" s="25">
        <v>0</v>
      </c>
      <c r="F59" s="26">
        <f t="shared" si="1"/>
        <v>5632000</v>
      </c>
      <c r="G59" s="25">
        <v>0</v>
      </c>
      <c r="H59" s="26">
        <f t="shared" si="2"/>
        <v>5632000</v>
      </c>
      <c r="I59" s="25">
        <v>215211</v>
      </c>
      <c r="J59" s="25">
        <v>627534</v>
      </c>
      <c r="K59" s="26">
        <f t="shared" si="3"/>
        <v>11.142294034090909</v>
      </c>
      <c r="L59" s="25">
        <v>215211</v>
      </c>
      <c r="M59" s="25">
        <v>627534</v>
      </c>
      <c r="N59" s="26">
        <f t="shared" si="4"/>
        <v>11.142294034090909</v>
      </c>
    </row>
    <row r="60" spans="1:14" ht="25.5" x14ac:dyDescent="0.25">
      <c r="A60" s="16">
        <v>131020202020112</v>
      </c>
      <c r="B60" s="17" t="s">
        <v>61</v>
      </c>
      <c r="C60" s="25">
        <v>24269000</v>
      </c>
      <c r="D60" s="25">
        <v>3000000</v>
      </c>
      <c r="E60" s="25">
        <v>3000000</v>
      </c>
      <c r="F60" s="26">
        <f t="shared" si="1"/>
        <v>27269000</v>
      </c>
      <c r="G60" s="25">
        <v>0</v>
      </c>
      <c r="H60" s="26">
        <f t="shared" si="2"/>
        <v>27269000</v>
      </c>
      <c r="I60" s="25">
        <v>0</v>
      </c>
      <c r="J60" s="25">
        <v>8882790</v>
      </c>
      <c r="K60" s="26">
        <f t="shared" si="3"/>
        <v>32.574681873189334</v>
      </c>
      <c r="L60" s="25">
        <v>0</v>
      </c>
      <c r="M60" s="25">
        <v>0</v>
      </c>
      <c r="N60" s="26">
        <f t="shared" si="4"/>
        <v>0</v>
      </c>
    </row>
    <row r="61" spans="1:14" ht="25.5" x14ac:dyDescent="0.25">
      <c r="A61" s="16">
        <v>131020202020305</v>
      </c>
      <c r="B61" s="17" t="s">
        <v>62</v>
      </c>
      <c r="C61" s="25">
        <v>75000000</v>
      </c>
      <c r="D61" s="25">
        <v>0</v>
      </c>
      <c r="E61" s="25">
        <v>0</v>
      </c>
      <c r="F61" s="26">
        <f t="shared" si="1"/>
        <v>75000000</v>
      </c>
      <c r="G61" s="25">
        <v>0</v>
      </c>
      <c r="H61" s="26">
        <f t="shared" si="2"/>
        <v>75000000</v>
      </c>
      <c r="I61" s="25">
        <v>0</v>
      </c>
      <c r="J61" s="25">
        <v>0</v>
      </c>
      <c r="K61" s="26">
        <f t="shared" si="3"/>
        <v>0</v>
      </c>
      <c r="L61" s="25">
        <v>0</v>
      </c>
      <c r="M61" s="25">
        <v>0</v>
      </c>
      <c r="N61" s="26">
        <f t="shared" si="4"/>
        <v>0</v>
      </c>
    </row>
    <row r="62" spans="1:14" ht="25.5" x14ac:dyDescent="0.25">
      <c r="A62" s="16">
        <v>131020202030201</v>
      </c>
      <c r="B62" s="17" t="s">
        <v>63</v>
      </c>
      <c r="C62" s="25">
        <v>3584000</v>
      </c>
      <c r="D62" s="25">
        <v>0</v>
      </c>
      <c r="E62" s="25">
        <v>0</v>
      </c>
      <c r="F62" s="26">
        <f t="shared" si="1"/>
        <v>3584000</v>
      </c>
      <c r="G62" s="25">
        <v>0</v>
      </c>
      <c r="H62" s="26">
        <f t="shared" si="2"/>
        <v>3584000</v>
      </c>
      <c r="I62" s="25">
        <v>411950</v>
      </c>
      <c r="J62" s="25">
        <v>411950</v>
      </c>
      <c r="K62" s="26">
        <f t="shared" si="3"/>
        <v>11.494140625</v>
      </c>
      <c r="L62" s="25">
        <v>411950</v>
      </c>
      <c r="M62" s="25">
        <v>411950</v>
      </c>
      <c r="N62" s="26">
        <f t="shared" si="4"/>
        <v>11.494140625</v>
      </c>
    </row>
    <row r="63" spans="1:14" ht="25.5" x14ac:dyDescent="0.25">
      <c r="A63" s="16">
        <v>131020202030301</v>
      </c>
      <c r="B63" s="17" t="s">
        <v>64</v>
      </c>
      <c r="C63" s="25">
        <v>275160000</v>
      </c>
      <c r="D63" s="25">
        <v>0</v>
      </c>
      <c r="E63" s="25">
        <v>0</v>
      </c>
      <c r="F63" s="26">
        <f t="shared" si="1"/>
        <v>275160000</v>
      </c>
      <c r="G63" s="25">
        <v>0</v>
      </c>
      <c r="H63" s="26">
        <f t="shared" si="2"/>
        <v>275160000</v>
      </c>
      <c r="I63" s="25">
        <v>56000000</v>
      </c>
      <c r="J63" s="25">
        <v>120000000</v>
      </c>
      <c r="K63" s="26">
        <f t="shared" si="3"/>
        <v>43.610989969472307</v>
      </c>
      <c r="L63" s="25">
        <v>5866667</v>
      </c>
      <c r="M63" s="25">
        <v>5866667</v>
      </c>
      <c r="N63" s="26">
        <f t="shared" si="4"/>
        <v>2.1320929640936184</v>
      </c>
    </row>
    <row r="64" spans="1:14" ht="25.5" x14ac:dyDescent="0.25">
      <c r="A64" s="16">
        <v>131020202030310</v>
      </c>
      <c r="B64" s="17" t="s">
        <v>65</v>
      </c>
      <c r="C64" s="25">
        <v>760000</v>
      </c>
      <c r="D64" s="25">
        <v>0</v>
      </c>
      <c r="E64" s="25">
        <v>0</v>
      </c>
      <c r="F64" s="26">
        <f t="shared" si="1"/>
        <v>760000</v>
      </c>
      <c r="G64" s="25">
        <v>0</v>
      </c>
      <c r="H64" s="26">
        <f t="shared" si="2"/>
        <v>760000</v>
      </c>
      <c r="I64" s="25">
        <v>0</v>
      </c>
      <c r="J64" s="25">
        <v>0</v>
      </c>
      <c r="K64" s="26">
        <f t="shared" si="3"/>
        <v>0</v>
      </c>
      <c r="L64" s="25">
        <v>0</v>
      </c>
      <c r="M64" s="25">
        <v>0</v>
      </c>
      <c r="N64" s="26">
        <f t="shared" si="4"/>
        <v>0</v>
      </c>
    </row>
    <row r="65" spans="1:14" ht="25.5" x14ac:dyDescent="0.25">
      <c r="A65" s="16">
        <v>131020202030313</v>
      </c>
      <c r="B65" s="17" t="s">
        <v>66</v>
      </c>
      <c r="C65" s="25">
        <v>118000000</v>
      </c>
      <c r="D65" s="25">
        <v>0</v>
      </c>
      <c r="E65" s="25">
        <v>0</v>
      </c>
      <c r="F65" s="26">
        <f t="shared" si="1"/>
        <v>118000000</v>
      </c>
      <c r="G65" s="25">
        <v>0</v>
      </c>
      <c r="H65" s="26">
        <f t="shared" si="2"/>
        <v>118000000</v>
      </c>
      <c r="I65" s="25">
        <v>73400000</v>
      </c>
      <c r="J65" s="25">
        <v>103360640</v>
      </c>
      <c r="K65" s="26">
        <f t="shared" si="3"/>
        <v>87.593762711864414</v>
      </c>
      <c r="L65" s="25">
        <v>873852</v>
      </c>
      <c r="M65" s="25">
        <v>873852</v>
      </c>
      <c r="N65" s="26">
        <f t="shared" si="4"/>
        <v>0.74055254237288137</v>
      </c>
    </row>
    <row r="66" spans="1:14" x14ac:dyDescent="0.25">
      <c r="A66" s="16">
        <v>131020202030401</v>
      </c>
      <c r="B66" s="17" t="s">
        <v>67</v>
      </c>
      <c r="C66" s="25">
        <v>27625000</v>
      </c>
      <c r="D66" s="25">
        <v>0</v>
      </c>
      <c r="E66" s="25">
        <v>0</v>
      </c>
      <c r="F66" s="26">
        <f t="shared" si="1"/>
        <v>27625000</v>
      </c>
      <c r="G66" s="25">
        <v>0</v>
      </c>
      <c r="H66" s="26">
        <f t="shared" si="2"/>
        <v>27625000</v>
      </c>
      <c r="I66" s="25">
        <v>283043</v>
      </c>
      <c r="J66" s="25">
        <v>522582</v>
      </c>
      <c r="K66" s="26">
        <f t="shared" si="3"/>
        <v>1.8916995475113121</v>
      </c>
      <c r="L66" s="25">
        <v>283043</v>
      </c>
      <c r="M66" s="25">
        <v>522582</v>
      </c>
      <c r="N66" s="26">
        <f t="shared" si="4"/>
        <v>1.8916995475113121</v>
      </c>
    </row>
    <row r="67" spans="1:14" ht="25.5" x14ac:dyDescent="0.25">
      <c r="A67" s="16">
        <v>131020202030402</v>
      </c>
      <c r="B67" s="17" t="s">
        <v>68</v>
      </c>
      <c r="C67" s="25">
        <v>14708000</v>
      </c>
      <c r="D67" s="25">
        <v>0</v>
      </c>
      <c r="E67" s="25">
        <v>0</v>
      </c>
      <c r="F67" s="26">
        <f t="shared" si="1"/>
        <v>14708000</v>
      </c>
      <c r="G67" s="25">
        <v>0</v>
      </c>
      <c r="H67" s="26">
        <f t="shared" si="2"/>
        <v>14708000</v>
      </c>
      <c r="I67" s="25">
        <v>970984</v>
      </c>
      <c r="J67" s="25">
        <v>1943317</v>
      </c>
      <c r="K67" s="26">
        <f t="shared" si="3"/>
        <v>13.212652977971173</v>
      </c>
      <c r="L67" s="25">
        <v>970984</v>
      </c>
      <c r="M67" s="25">
        <v>1943317</v>
      </c>
      <c r="N67" s="26">
        <f t="shared" si="4"/>
        <v>13.212652977971173</v>
      </c>
    </row>
    <row r="68" spans="1:14" ht="25.5" x14ac:dyDescent="0.25">
      <c r="A68" s="16">
        <v>131020202030404</v>
      </c>
      <c r="B68" s="17" t="s">
        <v>69</v>
      </c>
      <c r="C68" s="25">
        <v>6858000</v>
      </c>
      <c r="D68" s="25">
        <v>0</v>
      </c>
      <c r="E68" s="25">
        <v>0</v>
      </c>
      <c r="F68" s="26">
        <f t="shared" si="1"/>
        <v>6858000</v>
      </c>
      <c r="G68" s="25">
        <v>0</v>
      </c>
      <c r="H68" s="26">
        <f t="shared" si="2"/>
        <v>6858000</v>
      </c>
      <c r="I68" s="25">
        <v>0</v>
      </c>
      <c r="J68" s="25">
        <v>0</v>
      </c>
      <c r="K68" s="26">
        <f t="shared" si="3"/>
        <v>0</v>
      </c>
      <c r="L68" s="25">
        <v>0</v>
      </c>
      <c r="M68" s="25">
        <v>0</v>
      </c>
      <c r="N68" s="26">
        <f t="shared" si="4"/>
        <v>0</v>
      </c>
    </row>
    <row r="69" spans="1:14" ht="25.5" x14ac:dyDescent="0.25">
      <c r="A69" s="16">
        <v>131020202030501</v>
      </c>
      <c r="B69" s="17" t="s">
        <v>70</v>
      </c>
      <c r="C69" s="25">
        <v>201615000</v>
      </c>
      <c r="D69" s="25">
        <v>0</v>
      </c>
      <c r="E69" s="25">
        <v>0</v>
      </c>
      <c r="F69" s="26">
        <f t="shared" si="1"/>
        <v>201615000</v>
      </c>
      <c r="G69" s="25">
        <v>0</v>
      </c>
      <c r="H69" s="26">
        <f t="shared" si="2"/>
        <v>201615000</v>
      </c>
      <c r="I69" s="25">
        <v>639387</v>
      </c>
      <c r="J69" s="25">
        <v>639387</v>
      </c>
      <c r="K69" s="26">
        <f t="shared" si="3"/>
        <v>0.31713265382040023</v>
      </c>
      <c r="L69" s="25">
        <v>0</v>
      </c>
      <c r="M69" s="25">
        <v>0</v>
      </c>
      <c r="N69" s="26">
        <f t="shared" si="4"/>
        <v>0</v>
      </c>
    </row>
    <row r="70" spans="1:14" x14ac:dyDescent="0.25">
      <c r="A70" s="16">
        <v>131020202030503</v>
      </c>
      <c r="B70" s="17" t="s">
        <v>71</v>
      </c>
      <c r="C70" s="25">
        <v>27572000</v>
      </c>
      <c r="D70" s="25">
        <v>0</v>
      </c>
      <c r="E70" s="25">
        <v>0</v>
      </c>
      <c r="F70" s="26">
        <f t="shared" si="1"/>
        <v>27572000</v>
      </c>
      <c r="G70" s="25">
        <v>0</v>
      </c>
      <c r="H70" s="26">
        <f t="shared" si="2"/>
        <v>27572000</v>
      </c>
      <c r="I70" s="25">
        <v>0</v>
      </c>
      <c r="J70" s="25">
        <v>0</v>
      </c>
      <c r="K70" s="26">
        <f t="shared" si="3"/>
        <v>0</v>
      </c>
      <c r="L70" s="25">
        <v>0</v>
      </c>
      <c r="M70" s="25">
        <v>0</v>
      </c>
      <c r="N70" s="26">
        <f t="shared" si="4"/>
        <v>0</v>
      </c>
    </row>
    <row r="71" spans="1:14" ht="25.5" x14ac:dyDescent="0.25">
      <c r="A71" s="16">
        <v>131020202030603</v>
      </c>
      <c r="B71" s="17" t="s">
        <v>72</v>
      </c>
      <c r="C71" s="25">
        <v>54316000</v>
      </c>
      <c r="D71" s="25">
        <v>0</v>
      </c>
      <c r="E71" s="25">
        <v>0</v>
      </c>
      <c r="F71" s="26">
        <f t="shared" si="1"/>
        <v>54316000</v>
      </c>
      <c r="G71" s="25">
        <v>0</v>
      </c>
      <c r="H71" s="26">
        <f t="shared" si="2"/>
        <v>54316000</v>
      </c>
      <c r="I71" s="25">
        <v>0</v>
      </c>
      <c r="J71" s="25">
        <v>0</v>
      </c>
      <c r="K71" s="26">
        <f t="shared" si="3"/>
        <v>0</v>
      </c>
      <c r="L71" s="25">
        <v>0</v>
      </c>
      <c r="M71" s="25">
        <v>0</v>
      </c>
      <c r="N71" s="26">
        <f t="shared" si="4"/>
        <v>0</v>
      </c>
    </row>
    <row r="72" spans="1:14" x14ac:dyDescent="0.25">
      <c r="A72" s="16">
        <v>131020202040101</v>
      </c>
      <c r="B72" s="17" t="s">
        <v>73</v>
      </c>
      <c r="C72" s="25">
        <v>92494000</v>
      </c>
      <c r="D72" s="25">
        <v>0</v>
      </c>
      <c r="E72" s="25">
        <v>0</v>
      </c>
      <c r="F72" s="26">
        <f t="shared" si="1"/>
        <v>92494000</v>
      </c>
      <c r="G72" s="25">
        <v>0</v>
      </c>
      <c r="H72" s="26">
        <f t="shared" si="2"/>
        <v>92494000</v>
      </c>
      <c r="I72" s="25">
        <v>7467206</v>
      </c>
      <c r="J72" s="25">
        <v>23231741</v>
      </c>
      <c r="K72" s="26">
        <f t="shared" si="3"/>
        <v>25.117024888100847</v>
      </c>
      <c r="L72" s="25">
        <v>15751799</v>
      </c>
      <c r="M72" s="25">
        <v>23231741</v>
      </c>
      <c r="N72" s="26">
        <f t="shared" si="4"/>
        <v>25.117024888100847</v>
      </c>
    </row>
    <row r="73" spans="1:14" x14ac:dyDescent="0.25">
      <c r="A73" s="16">
        <v>131020202040102</v>
      </c>
      <c r="B73" s="17" t="s">
        <v>74</v>
      </c>
      <c r="C73" s="25">
        <v>8112000</v>
      </c>
      <c r="D73" s="25">
        <v>0</v>
      </c>
      <c r="E73" s="25">
        <v>0</v>
      </c>
      <c r="F73" s="26">
        <f t="shared" si="1"/>
        <v>8112000</v>
      </c>
      <c r="G73" s="25">
        <v>0</v>
      </c>
      <c r="H73" s="26">
        <f t="shared" si="2"/>
        <v>8112000</v>
      </c>
      <c r="I73" s="25">
        <v>0</v>
      </c>
      <c r="J73" s="25">
        <v>414790</v>
      </c>
      <c r="K73" s="26">
        <f t="shared" si="3"/>
        <v>5.1132889546351086</v>
      </c>
      <c r="L73" s="25">
        <v>414790</v>
      </c>
      <c r="M73" s="25">
        <v>414790</v>
      </c>
      <c r="N73" s="26">
        <f t="shared" si="4"/>
        <v>5.1132889546351086</v>
      </c>
    </row>
    <row r="74" spans="1:14" x14ac:dyDescent="0.25">
      <c r="A74" s="16">
        <v>131020202040103</v>
      </c>
      <c r="B74" s="17" t="s">
        <v>75</v>
      </c>
      <c r="C74" s="25">
        <v>3900000</v>
      </c>
      <c r="D74" s="25">
        <v>0</v>
      </c>
      <c r="E74" s="25">
        <v>0</v>
      </c>
      <c r="F74" s="26">
        <f t="shared" si="1"/>
        <v>3900000</v>
      </c>
      <c r="G74" s="25">
        <v>0</v>
      </c>
      <c r="H74" s="26">
        <f t="shared" si="2"/>
        <v>3900000</v>
      </c>
      <c r="I74" s="25">
        <v>0</v>
      </c>
      <c r="J74" s="25">
        <v>326318</v>
      </c>
      <c r="K74" s="26">
        <f t="shared" si="3"/>
        <v>8.3671282051282052</v>
      </c>
      <c r="L74" s="25">
        <v>0</v>
      </c>
      <c r="M74" s="25">
        <v>326318</v>
      </c>
      <c r="N74" s="26">
        <f t="shared" si="4"/>
        <v>8.3671282051282052</v>
      </c>
    </row>
    <row r="75" spans="1:14" x14ac:dyDescent="0.25">
      <c r="A75" s="22">
        <v>131020202040104</v>
      </c>
      <c r="B75" s="19" t="s">
        <v>76</v>
      </c>
      <c r="C75" s="28">
        <v>926000</v>
      </c>
      <c r="D75" s="28">
        <v>0</v>
      </c>
      <c r="E75" s="28">
        <v>0</v>
      </c>
      <c r="F75" s="29">
        <f t="shared" ref="F75:F86" si="5">+C75+E75</f>
        <v>926000</v>
      </c>
      <c r="G75" s="28">
        <v>0</v>
      </c>
      <c r="H75" s="29">
        <f t="shared" ref="H75:H86" si="6">+F75</f>
        <v>926000</v>
      </c>
      <c r="I75" s="28">
        <v>39750</v>
      </c>
      <c r="J75" s="28">
        <v>68780</v>
      </c>
      <c r="K75" s="29">
        <f t="shared" si="3"/>
        <v>7.4276457883369327</v>
      </c>
      <c r="L75" s="28">
        <v>39750</v>
      </c>
      <c r="M75" s="28">
        <v>68780</v>
      </c>
      <c r="N75" s="29">
        <f t="shared" si="4"/>
        <v>7.4276457883369327</v>
      </c>
    </row>
    <row r="76" spans="1:14" x14ac:dyDescent="0.25">
      <c r="A76" s="16">
        <v>13102020206</v>
      </c>
      <c r="B76" s="17" t="s">
        <v>77</v>
      </c>
      <c r="C76" s="25">
        <v>107000000</v>
      </c>
      <c r="D76" s="25">
        <v>0</v>
      </c>
      <c r="E76" s="25">
        <v>0</v>
      </c>
      <c r="F76" s="26">
        <f t="shared" si="5"/>
        <v>107000000</v>
      </c>
      <c r="G76" s="25">
        <v>0</v>
      </c>
      <c r="H76" s="26">
        <f t="shared" si="6"/>
        <v>107000000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6">
        <f t="shared" si="4"/>
        <v>0</v>
      </c>
    </row>
    <row r="77" spans="1:14" x14ac:dyDescent="0.25">
      <c r="A77" s="16">
        <v>13102020207</v>
      </c>
      <c r="B77" s="17" t="s">
        <v>78</v>
      </c>
      <c r="C77" s="25">
        <v>229000000</v>
      </c>
      <c r="D77" s="25">
        <v>0</v>
      </c>
      <c r="E77" s="25">
        <v>0</v>
      </c>
      <c r="F77" s="26">
        <f t="shared" si="5"/>
        <v>229000000</v>
      </c>
      <c r="G77" s="25">
        <v>0</v>
      </c>
      <c r="H77" s="26">
        <f t="shared" si="6"/>
        <v>229000000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f t="shared" si="4"/>
        <v>0</v>
      </c>
    </row>
    <row r="78" spans="1:14" x14ac:dyDescent="0.25">
      <c r="A78" s="16">
        <v>13102020208</v>
      </c>
      <c r="B78" s="17" t="s">
        <v>79</v>
      </c>
      <c r="C78" s="25">
        <v>125400000</v>
      </c>
      <c r="D78" s="25">
        <v>0</v>
      </c>
      <c r="E78" s="25">
        <v>0</v>
      </c>
      <c r="F78" s="26">
        <f t="shared" si="5"/>
        <v>125400000</v>
      </c>
      <c r="G78" s="25">
        <v>0</v>
      </c>
      <c r="H78" s="26">
        <f t="shared" si="6"/>
        <v>125400000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6">
        <f t="shared" si="4"/>
        <v>0</v>
      </c>
    </row>
    <row r="79" spans="1:14" s="1" customFormat="1" x14ac:dyDescent="0.25">
      <c r="A79" s="14">
        <v>13103</v>
      </c>
      <c r="B79" s="15" t="s">
        <v>8</v>
      </c>
      <c r="C79" s="27">
        <f>+C80</f>
        <v>42182000</v>
      </c>
      <c r="D79" s="27">
        <f>+D80</f>
        <v>0</v>
      </c>
      <c r="E79" s="27">
        <f>+E80</f>
        <v>0</v>
      </c>
      <c r="F79" s="24">
        <f t="shared" si="5"/>
        <v>42182000</v>
      </c>
      <c r="G79" s="27">
        <f>+G80</f>
        <v>0</v>
      </c>
      <c r="H79" s="24">
        <f t="shared" si="6"/>
        <v>42182000</v>
      </c>
      <c r="I79" s="27">
        <f>+I80</f>
        <v>9640534</v>
      </c>
      <c r="J79" s="27">
        <f>+J80</f>
        <v>38352547</v>
      </c>
      <c r="K79" s="24">
        <f t="shared" ref="K79:K86" si="7">+J79/H79*100</f>
        <v>90.921594518989153</v>
      </c>
      <c r="L79" s="27">
        <f>+L80</f>
        <v>38352547</v>
      </c>
      <c r="M79" s="27">
        <f>+M80</f>
        <v>38352547</v>
      </c>
      <c r="N79" s="24">
        <f t="shared" si="4"/>
        <v>90.921594518989153</v>
      </c>
    </row>
    <row r="80" spans="1:14" x14ac:dyDescent="0.25">
      <c r="A80" s="16">
        <v>131030101</v>
      </c>
      <c r="B80" s="17" t="s">
        <v>80</v>
      </c>
      <c r="C80" s="25">
        <v>42182000</v>
      </c>
      <c r="D80" s="25">
        <v>0</v>
      </c>
      <c r="E80" s="25">
        <v>0</v>
      </c>
      <c r="F80" s="26">
        <f t="shared" si="5"/>
        <v>42182000</v>
      </c>
      <c r="G80" s="25">
        <v>0</v>
      </c>
      <c r="H80" s="26">
        <f t="shared" si="6"/>
        <v>42182000</v>
      </c>
      <c r="I80" s="25">
        <v>9640534</v>
      </c>
      <c r="J80" s="25">
        <v>38352547</v>
      </c>
      <c r="K80" s="26">
        <f t="shared" si="7"/>
        <v>90.921594518989153</v>
      </c>
      <c r="L80" s="25">
        <v>38352547</v>
      </c>
      <c r="M80" s="25">
        <v>38352547</v>
      </c>
      <c r="N80" s="26">
        <f t="shared" si="4"/>
        <v>90.921594518989153</v>
      </c>
    </row>
    <row r="81" spans="1:14" s="1" customFormat="1" x14ac:dyDescent="0.25">
      <c r="A81" s="14">
        <v>133</v>
      </c>
      <c r="B81" s="15" t="s">
        <v>9</v>
      </c>
      <c r="C81" s="27">
        <f>+C82</f>
        <v>84169716000</v>
      </c>
      <c r="D81" s="27">
        <f t="shared" ref="D81:M82" si="8">+D82</f>
        <v>0</v>
      </c>
      <c r="E81" s="27">
        <f t="shared" si="8"/>
        <v>0</v>
      </c>
      <c r="F81" s="24">
        <f t="shared" si="5"/>
        <v>84169716000</v>
      </c>
      <c r="G81" s="27">
        <f t="shared" si="8"/>
        <v>0</v>
      </c>
      <c r="H81" s="24">
        <f t="shared" si="6"/>
        <v>84169716000</v>
      </c>
      <c r="I81" s="27">
        <f t="shared" si="8"/>
        <v>12269366976</v>
      </c>
      <c r="J81" s="27">
        <f t="shared" si="8"/>
        <v>21754778006</v>
      </c>
      <c r="K81" s="24">
        <f t="shared" si="7"/>
        <v>25.846324592564862</v>
      </c>
      <c r="L81" s="27">
        <f t="shared" si="8"/>
        <v>825696504</v>
      </c>
      <c r="M81" s="27">
        <f t="shared" si="8"/>
        <v>1297444485</v>
      </c>
      <c r="N81" s="24">
        <f t="shared" si="4"/>
        <v>1.5414623532768008</v>
      </c>
    </row>
    <row r="82" spans="1:14" s="1" customFormat="1" x14ac:dyDescent="0.25">
      <c r="A82" s="14">
        <v>13301</v>
      </c>
      <c r="B82" s="15" t="s">
        <v>10</v>
      </c>
      <c r="C82" s="27">
        <f>+C83</f>
        <v>84169716000</v>
      </c>
      <c r="D82" s="27">
        <f t="shared" si="8"/>
        <v>0</v>
      </c>
      <c r="E82" s="27">
        <f t="shared" si="8"/>
        <v>0</v>
      </c>
      <c r="F82" s="24">
        <f t="shared" si="5"/>
        <v>84169716000</v>
      </c>
      <c r="G82" s="27">
        <f t="shared" si="8"/>
        <v>0</v>
      </c>
      <c r="H82" s="24">
        <f t="shared" si="6"/>
        <v>84169716000</v>
      </c>
      <c r="I82" s="27">
        <f t="shared" si="8"/>
        <v>12269366976</v>
      </c>
      <c r="J82" s="27">
        <f t="shared" si="8"/>
        <v>21754778006</v>
      </c>
      <c r="K82" s="24">
        <f t="shared" si="7"/>
        <v>25.846324592564862</v>
      </c>
      <c r="L82" s="27">
        <f t="shared" si="8"/>
        <v>825696504</v>
      </c>
      <c r="M82" s="27">
        <f t="shared" si="8"/>
        <v>1297444485</v>
      </c>
      <c r="N82" s="24">
        <f t="shared" si="4"/>
        <v>1.5414623532768008</v>
      </c>
    </row>
    <row r="83" spans="1:14" s="1" customFormat="1" ht="38.25" x14ac:dyDescent="0.25">
      <c r="A83" s="14">
        <v>1330116</v>
      </c>
      <c r="B83" s="18" t="s">
        <v>110</v>
      </c>
      <c r="C83" s="27">
        <f>+C84+C85+C86</f>
        <v>84169716000</v>
      </c>
      <c r="D83" s="27">
        <f t="shared" ref="D83:M83" si="9">+D84+D85+D86</f>
        <v>0</v>
      </c>
      <c r="E83" s="27">
        <f t="shared" si="9"/>
        <v>0</v>
      </c>
      <c r="F83" s="24">
        <f t="shared" si="5"/>
        <v>84169716000</v>
      </c>
      <c r="G83" s="27">
        <f t="shared" si="9"/>
        <v>0</v>
      </c>
      <c r="H83" s="24">
        <f t="shared" si="6"/>
        <v>84169716000</v>
      </c>
      <c r="I83" s="27">
        <f t="shared" si="9"/>
        <v>12269366976</v>
      </c>
      <c r="J83" s="27">
        <f t="shared" si="9"/>
        <v>21754778006</v>
      </c>
      <c r="K83" s="24">
        <f t="shared" si="7"/>
        <v>25.846324592564862</v>
      </c>
      <c r="L83" s="27">
        <f t="shared" si="9"/>
        <v>825696504</v>
      </c>
      <c r="M83" s="27">
        <f t="shared" si="9"/>
        <v>1297444485</v>
      </c>
      <c r="N83" s="24">
        <f t="shared" si="4"/>
        <v>1.5414623532768008</v>
      </c>
    </row>
    <row r="84" spans="1:14" ht="25.5" x14ac:dyDescent="0.25">
      <c r="A84" s="17" t="s">
        <v>81</v>
      </c>
      <c r="B84" s="17" t="s">
        <v>82</v>
      </c>
      <c r="C84" s="25">
        <v>27991701000</v>
      </c>
      <c r="D84" s="25">
        <v>0</v>
      </c>
      <c r="E84" s="25">
        <v>0</v>
      </c>
      <c r="F84" s="26">
        <f t="shared" si="5"/>
        <v>27991701000</v>
      </c>
      <c r="G84" s="25">
        <v>0</v>
      </c>
      <c r="H84" s="26">
        <f t="shared" si="6"/>
        <v>27991701000</v>
      </c>
      <c r="I84" s="25">
        <v>5820118892</v>
      </c>
      <c r="J84" s="25">
        <v>9602134242</v>
      </c>
      <c r="K84" s="26">
        <f t="shared" si="7"/>
        <v>34.303503892100018</v>
      </c>
      <c r="L84" s="25">
        <v>223739977</v>
      </c>
      <c r="M84" s="25">
        <v>223739977</v>
      </c>
      <c r="N84" s="26">
        <f t="shared" si="4"/>
        <v>0.79930825568621211</v>
      </c>
    </row>
    <row r="85" spans="1:14" ht="25.5" x14ac:dyDescent="0.25">
      <c r="A85" s="17" t="s">
        <v>83</v>
      </c>
      <c r="B85" s="17" t="s">
        <v>84</v>
      </c>
      <c r="C85" s="25">
        <v>28000000000</v>
      </c>
      <c r="D85" s="25">
        <v>0</v>
      </c>
      <c r="E85" s="25">
        <v>0</v>
      </c>
      <c r="F85" s="26">
        <f t="shared" si="5"/>
        <v>28000000000</v>
      </c>
      <c r="G85" s="25">
        <v>0</v>
      </c>
      <c r="H85" s="26">
        <f t="shared" si="6"/>
        <v>28000000000</v>
      </c>
      <c r="I85" s="25">
        <v>3677847038</v>
      </c>
      <c r="J85" s="25">
        <v>8111415770</v>
      </c>
      <c r="K85" s="26">
        <f t="shared" si="7"/>
        <v>28.969342035714284</v>
      </c>
      <c r="L85" s="25">
        <v>276217036</v>
      </c>
      <c r="M85" s="25">
        <v>434220372</v>
      </c>
      <c r="N85" s="26">
        <f t="shared" si="4"/>
        <v>1.5507870428571429</v>
      </c>
    </row>
    <row r="86" spans="1:14" ht="25.5" x14ac:dyDescent="0.25">
      <c r="A86" s="19" t="s">
        <v>85</v>
      </c>
      <c r="B86" s="19" t="s">
        <v>86</v>
      </c>
      <c r="C86" s="28">
        <v>28178015000</v>
      </c>
      <c r="D86" s="28">
        <v>0</v>
      </c>
      <c r="E86" s="28">
        <v>0</v>
      </c>
      <c r="F86" s="29">
        <f t="shared" si="5"/>
        <v>28178015000</v>
      </c>
      <c r="G86" s="28">
        <v>0</v>
      </c>
      <c r="H86" s="29">
        <f t="shared" si="6"/>
        <v>28178015000</v>
      </c>
      <c r="I86" s="28">
        <v>2771401046</v>
      </c>
      <c r="J86" s="28">
        <v>4041227994</v>
      </c>
      <c r="K86" s="29">
        <f t="shared" si="7"/>
        <v>14.341776714931836</v>
      </c>
      <c r="L86" s="28">
        <v>325739491</v>
      </c>
      <c r="M86" s="28">
        <v>639484136</v>
      </c>
      <c r="N86" s="29">
        <f t="shared" si="4"/>
        <v>2.2694435218378586</v>
      </c>
    </row>
    <row r="91" spans="1:14" x14ac:dyDescent="0.25">
      <c r="E91" s="2" t="s">
        <v>11</v>
      </c>
      <c r="F91" s="3"/>
      <c r="G91" s="3"/>
      <c r="H91" s="4" t="s">
        <v>12</v>
      </c>
      <c r="I91" s="5"/>
    </row>
    <row r="92" spans="1:14" x14ac:dyDescent="0.25">
      <c r="E92" s="6" t="s">
        <v>13</v>
      </c>
      <c r="F92" s="3"/>
      <c r="G92" s="3"/>
      <c r="H92" s="7" t="s">
        <v>14</v>
      </c>
      <c r="I92" s="5"/>
    </row>
  </sheetData>
  <mergeCells count="25">
    <mergeCell ref="M8:M9"/>
    <mergeCell ref="N8:N9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E8"/>
    <mergeCell ref="F8:F9"/>
    <mergeCell ref="A7:B7"/>
    <mergeCell ref="C7:H7"/>
    <mergeCell ref="I7:K7"/>
    <mergeCell ref="A1:N1"/>
    <mergeCell ref="A2:N2"/>
    <mergeCell ref="A3:N3"/>
    <mergeCell ref="A4:N4"/>
    <mergeCell ref="K5:L5"/>
    <mergeCell ref="B5:J5"/>
    <mergeCell ref="B6:J6"/>
    <mergeCell ref="L7:N7"/>
    <mergeCell ref="K6:L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69" workbookViewId="0">
      <selection sqref="A1:N94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44" t="s">
        <v>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25">
      <c r="A2" s="47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x14ac:dyDescent="0.25">
      <c r="A3" s="47" t="s">
        <v>89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x14ac:dyDescent="0.25">
      <c r="A4" s="47" t="s">
        <v>90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9"/>
    </row>
    <row r="5" spans="1:14" x14ac:dyDescent="0.25">
      <c r="A5" s="30" t="s">
        <v>91</v>
      </c>
      <c r="B5" s="52" t="s">
        <v>92</v>
      </c>
      <c r="C5" s="52"/>
      <c r="D5" s="52"/>
      <c r="E5" s="52"/>
      <c r="F5" s="52"/>
      <c r="G5" s="52"/>
      <c r="H5" s="52"/>
      <c r="I5" s="52"/>
      <c r="J5" s="52"/>
      <c r="K5" s="51" t="s">
        <v>0</v>
      </c>
      <c r="L5" s="51"/>
      <c r="M5" s="9">
        <v>2021</v>
      </c>
      <c r="N5" s="10"/>
    </row>
    <row r="6" spans="1:14" x14ac:dyDescent="0.25">
      <c r="A6" s="31" t="s">
        <v>93</v>
      </c>
      <c r="B6" s="53" t="s">
        <v>94</v>
      </c>
      <c r="C6" s="53"/>
      <c r="D6" s="53"/>
      <c r="E6" s="53"/>
      <c r="F6" s="53"/>
      <c r="G6" s="53"/>
      <c r="H6" s="53"/>
      <c r="I6" s="54"/>
      <c r="J6" s="54"/>
      <c r="K6" s="55" t="s">
        <v>95</v>
      </c>
      <c r="L6" s="55"/>
      <c r="M6" s="20" t="s">
        <v>111</v>
      </c>
      <c r="N6" s="21"/>
    </row>
    <row r="7" spans="1:14" x14ac:dyDescent="0.25">
      <c r="A7" s="39" t="s">
        <v>96</v>
      </c>
      <c r="B7" s="40"/>
      <c r="C7" s="41" t="s">
        <v>97</v>
      </c>
      <c r="D7" s="42"/>
      <c r="E7" s="42"/>
      <c r="F7" s="42"/>
      <c r="G7" s="42"/>
      <c r="H7" s="42"/>
      <c r="I7" s="43" t="s">
        <v>98</v>
      </c>
      <c r="J7" s="43"/>
      <c r="K7" s="43"/>
      <c r="L7" s="43" t="s">
        <v>99</v>
      </c>
      <c r="M7" s="43"/>
      <c r="N7" s="43"/>
    </row>
    <row r="8" spans="1:14" ht="20.25" customHeight="1" x14ac:dyDescent="0.25">
      <c r="A8" s="56" t="s">
        <v>100</v>
      </c>
      <c r="B8" s="58" t="s">
        <v>101</v>
      </c>
      <c r="C8" s="58" t="s">
        <v>102</v>
      </c>
      <c r="D8" s="41" t="s">
        <v>103</v>
      </c>
      <c r="E8" s="40"/>
      <c r="F8" s="58" t="s">
        <v>104</v>
      </c>
      <c r="G8" s="58" t="s">
        <v>105</v>
      </c>
      <c r="H8" s="60" t="s">
        <v>106</v>
      </c>
      <c r="I8" s="43" t="s">
        <v>107</v>
      </c>
      <c r="J8" s="43" t="s">
        <v>108</v>
      </c>
      <c r="K8" s="43" t="s">
        <v>2</v>
      </c>
      <c r="L8" s="43" t="s">
        <v>107</v>
      </c>
      <c r="M8" s="43" t="s">
        <v>108</v>
      </c>
      <c r="N8" s="43" t="s">
        <v>3</v>
      </c>
    </row>
    <row r="9" spans="1:14" x14ac:dyDescent="0.25">
      <c r="A9" s="57"/>
      <c r="B9" s="59"/>
      <c r="C9" s="59"/>
      <c r="D9" s="11" t="s">
        <v>107</v>
      </c>
      <c r="E9" s="11" t="s">
        <v>109</v>
      </c>
      <c r="F9" s="59"/>
      <c r="G9" s="59"/>
      <c r="H9" s="61"/>
      <c r="I9" s="43"/>
      <c r="J9" s="43"/>
      <c r="K9" s="43"/>
      <c r="L9" s="43"/>
      <c r="M9" s="43"/>
      <c r="N9" s="43"/>
    </row>
    <row r="10" spans="1:14" x14ac:dyDescent="0.25">
      <c r="A10" s="12">
        <v>13</v>
      </c>
      <c r="B10" s="13" t="s">
        <v>4</v>
      </c>
      <c r="C10" s="23">
        <f>+C11+C81</f>
        <v>99577398000</v>
      </c>
      <c r="D10" s="23">
        <f>+D11+D81</f>
        <v>0</v>
      </c>
      <c r="E10" s="23">
        <f>+E11+E81</f>
        <v>0</v>
      </c>
      <c r="F10" s="23">
        <f>+C10+E10</f>
        <v>99577398000</v>
      </c>
      <c r="G10" s="23">
        <f>+G11+G81</f>
        <v>0</v>
      </c>
      <c r="H10" s="23">
        <f>+F10</f>
        <v>99577398000</v>
      </c>
      <c r="I10" s="24">
        <f>+I11+I81</f>
        <v>14082250585</v>
      </c>
      <c r="J10" s="24">
        <f>+J11+J81</f>
        <v>38697082166</v>
      </c>
      <c r="K10" s="24">
        <f>+J10/H10*100</f>
        <v>38.861310842848091</v>
      </c>
      <c r="L10" s="24">
        <f>+L11+L81</f>
        <v>4196768698</v>
      </c>
      <c r="M10" s="24">
        <f>+M11+M81</f>
        <v>8098853310</v>
      </c>
      <c r="N10" s="24">
        <f t="shared" ref="N10:N73" si="0">+M10/H10*100</f>
        <v>8.1332244793140696</v>
      </c>
    </row>
    <row r="11" spans="1:14" x14ac:dyDescent="0.25">
      <c r="A11" s="14">
        <v>131</v>
      </c>
      <c r="B11" s="15" t="s">
        <v>5</v>
      </c>
      <c r="C11" s="24">
        <f>+C12+C38+C79</f>
        <v>15407682000</v>
      </c>
      <c r="D11" s="24">
        <f>+D12+D38+D79</f>
        <v>0</v>
      </c>
      <c r="E11" s="24">
        <f>+E12+E38+E79</f>
        <v>0</v>
      </c>
      <c r="F11" s="24">
        <f t="shared" ref="F11:F74" si="1">+C11+E11</f>
        <v>15407682000</v>
      </c>
      <c r="G11" s="24">
        <f>+G12+G38+G79</f>
        <v>0</v>
      </c>
      <c r="H11" s="24">
        <f t="shared" ref="H11:H74" si="2">+F11</f>
        <v>15407682000</v>
      </c>
      <c r="I11" s="24">
        <f>+I12+I38+I79</f>
        <v>1271346463</v>
      </c>
      <c r="J11" s="24">
        <f>+J12+J38+J79</f>
        <v>4131400038</v>
      </c>
      <c r="K11" s="24">
        <f>+J11/H11*100</f>
        <v>26.813897366261841</v>
      </c>
      <c r="L11" s="24">
        <f>+L12+L38+L79</f>
        <v>814260509</v>
      </c>
      <c r="M11" s="24">
        <f>+M12+M38+M79</f>
        <v>3418900636</v>
      </c>
      <c r="N11" s="24">
        <f t="shared" si="0"/>
        <v>22.189584624085569</v>
      </c>
    </row>
    <row r="12" spans="1:14" x14ac:dyDescent="0.25">
      <c r="A12" s="14">
        <v>13101</v>
      </c>
      <c r="B12" s="15" t="s">
        <v>6</v>
      </c>
      <c r="C12" s="24">
        <f>SUM(C13:C37)</f>
        <v>13245600000</v>
      </c>
      <c r="D12" s="24">
        <f>SUM(D13:D37)</f>
        <v>0</v>
      </c>
      <c r="E12" s="24">
        <f>SUM(E13:E37)</f>
        <v>0</v>
      </c>
      <c r="F12" s="24">
        <f t="shared" si="1"/>
        <v>13245600000</v>
      </c>
      <c r="G12" s="24">
        <f>SUM(G13:G37)</f>
        <v>0</v>
      </c>
      <c r="H12" s="24">
        <f t="shared" si="2"/>
        <v>13245600000</v>
      </c>
      <c r="I12" s="24">
        <f>SUM(I13:I37)</f>
        <v>766708459</v>
      </c>
      <c r="J12" s="24">
        <f>SUM(J13:J37)</f>
        <v>3263601707</v>
      </c>
      <c r="K12" s="24">
        <f>+J12/H12*100</f>
        <v>24.63913833272936</v>
      </c>
      <c r="L12" s="24">
        <f>SUM(L13:L37)</f>
        <v>765257294</v>
      </c>
      <c r="M12" s="24">
        <f>SUM(M13:M37)</f>
        <v>3262150542</v>
      </c>
      <c r="N12" s="24">
        <f t="shared" si="0"/>
        <v>24.628182505888748</v>
      </c>
    </row>
    <row r="13" spans="1:14" x14ac:dyDescent="0.25">
      <c r="A13" s="16">
        <v>1310101010101</v>
      </c>
      <c r="B13" s="17" t="s">
        <v>15</v>
      </c>
      <c r="C13" s="25">
        <v>5961552000</v>
      </c>
      <c r="D13" s="25">
        <v>0</v>
      </c>
      <c r="E13" s="25">
        <v>-50000000</v>
      </c>
      <c r="F13" s="26">
        <f t="shared" si="1"/>
        <v>5911552000</v>
      </c>
      <c r="G13" s="25">
        <v>0</v>
      </c>
      <c r="H13" s="26">
        <f t="shared" si="2"/>
        <v>5911552000</v>
      </c>
      <c r="I13" s="25">
        <v>446680200</v>
      </c>
      <c r="J13" s="25">
        <v>1788655108</v>
      </c>
      <c r="K13" s="26">
        <f>+J13/H13*100</f>
        <v>30.256946196193486</v>
      </c>
      <c r="L13" s="25">
        <v>446680200</v>
      </c>
      <c r="M13" s="25">
        <v>1788655108</v>
      </c>
      <c r="N13" s="26">
        <f t="shared" si="0"/>
        <v>30.256946196193486</v>
      </c>
    </row>
    <row r="14" spans="1:14" x14ac:dyDescent="0.25">
      <c r="A14" s="16">
        <v>1310101010102</v>
      </c>
      <c r="B14" s="17" t="s">
        <v>16</v>
      </c>
      <c r="C14" s="25">
        <v>0</v>
      </c>
      <c r="D14" s="25">
        <v>0</v>
      </c>
      <c r="E14" s="25">
        <v>20000000</v>
      </c>
      <c r="F14" s="26">
        <f t="shared" si="1"/>
        <v>20000000</v>
      </c>
      <c r="G14" s="25">
        <v>0</v>
      </c>
      <c r="H14" s="26">
        <f t="shared" si="2"/>
        <v>20000000</v>
      </c>
      <c r="I14" s="25">
        <v>1703876</v>
      </c>
      <c r="J14" s="25">
        <v>3407752</v>
      </c>
      <c r="K14" s="26">
        <f t="shared" ref="K14:K75" si="3">+J14/H14*100</f>
        <v>17.03876</v>
      </c>
      <c r="L14" s="25">
        <v>1703876</v>
      </c>
      <c r="M14" s="25">
        <v>3407752</v>
      </c>
      <c r="N14" s="26">
        <f t="shared" si="0"/>
        <v>17.03876</v>
      </c>
    </row>
    <row r="15" spans="1:14" x14ac:dyDescent="0.25">
      <c r="A15" s="16">
        <v>1310101010103</v>
      </c>
      <c r="B15" s="17" t="s">
        <v>17</v>
      </c>
      <c r="C15" s="25">
        <v>0</v>
      </c>
      <c r="D15" s="25">
        <v>0</v>
      </c>
      <c r="E15" s="25">
        <v>30000000</v>
      </c>
      <c r="F15" s="26">
        <f t="shared" si="1"/>
        <v>30000000</v>
      </c>
      <c r="G15" s="25">
        <v>0</v>
      </c>
      <c r="H15" s="26">
        <f t="shared" si="2"/>
        <v>30000000</v>
      </c>
      <c r="I15" s="25">
        <v>3763576</v>
      </c>
      <c r="J15" s="25">
        <v>10372517</v>
      </c>
      <c r="K15" s="26">
        <f t="shared" si="3"/>
        <v>34.575056666666661</v>
      </c>
      <c r="L15" s="25">
        <v>3763576</v>
      </c>
      <c r="M15" s="25">
        <v>10372517</v>
      </c>
      <c r="N15" s="26">
        <f t="shared" si="0"/>
        <v>34.575056666666661</v>
      </c>
    </row>
    <row r="16" spans="1:14" x14ac:dyDescent="0.25">
      <c r="A16" s="16">
        <v>1310101010104</v>
      </c>
      <c r="B16" s="17" t="s">
        <v>18</v>
      </c>
      <c r="C16" s="25">
        <v>226986000</v>
      </c>
      <c r="D16" s="25">
        <v>0</v>
      </c>
      <c r="E16" s="25">
        <v>0</v>
      </c>
      <c r="F16" s="26">
        <f t="shared" si="1"/>
        <v>226986000</v>
      </c>
      <c r="G16" s="25">
        <v>0</v>
      </c>
      <c r="H16" s="26">
        <f t="shared" si="2"/>
        <v>226986000</v>
      </c>
      <c r="I16" s="25">
        <v>18603138</v>
      </c>
      <c r="J16" s="25">
        <v>72336728</v>
      </c>
      <c r="K16" s="26">
        <f t="shared" si="3"/>
        <v>31.868365449851531</v>
      </c>
      <c r="L16" s="25">
        <v>18603138</v>
      </c>
      <c r="M16" s="25">
        <v>72336728</v>
      </c>
      <c r="N16" s="26">
        <f t="shared" si="0"/>
        <v>31.868365449851531</v>
      </c>
    </row>
    <row r="17" spans="1:14" x14ac:dyDescent="0.25">
      <c r="A17" s="16">
        <v>1310101010106</v>
      </c>
      <c r="B17" s="17" t="s">
        <v>19</v>
      </c>
      <c r="C17" s="25">
        <v>64803000</v>
      </c>
      <c r="D17" s="25">
        <v>0</v>
      </c>
      <c r="E17" s="25">
        <v>0</v>
      </c>
      <c r="F17" s="26">
        <f t="shared" si="1"/>
        <v>64803000</v>
      </c>
      <c r="G17" s="25">
        <v>0</v>
      </c>
      <c r="H17" s="26">
        <f t="shared" si="2"/>
        <v>64803000</v>
      </c>
      <c r="I17" s="25">
        <v>3630744</v>
      </c>
      <c r="J17" s="25">
        <v>12684465</v>
      </c>
      <c r="K17" s="26">
        <f t="shared" si="3"/>
        <v>19.57388546826536</v>
      </c>
      <c r="L17" s="25">
        <v>3630744</v>
      </c>
      <c r="M17" s="25">
        <v>12684465</v>
      </c>
      <c r="N17" s="26">
        <f t="shared" si="0"/>
        <v>19.57388546826536</v>
      </c>
    </row>
    <row r="18" spans="1:14" x14ac:dyDescent="0.25">
      <c r="A18" s="16">
        <v>1310101010107</v>
      </c>
      <c r="B18" s="17" t="s">
        <v>20</v>
      </c>
      <c r="C18" s="25">
        <v>41959000</v>
      </c>
      <c r="D18" s="25">
        <v>0</v>
      </c>
      <c r="E18" s="25">
        <v>0</v>
      </c>
      <c r="F18" s="26">
        <f t="shared" si="1"/>
        <v>41959000</v>
      </c>
      <c r="G18" s="25">
        <v>0</v>
      </c>
      <c r="H18" s="26">
        <f t="shared" si="2"/>
        <v>41959000</v>
      </c>
      <c r="I18" s="25">
        <v>2498505</v>
      </c>
      <c r="J18" s="25">
        <v>10304676</v>
      </c>
      <c r="K18" s="26">
        <f t="shared" si="3"/>
        <v>24.558917038060965</v>
      </c>
      <c r="L18" s="25">
        <v>2498505</v>
      </c>
      <c r="M18" s="25">
        <v>10304676</v>
      </c>
      <c r="N18" s="26">
        <f t="shared" si="0"/>
        <v>24.558917038060965</v>
      </c>
    </row>
    <row r="19" spans="1:14" x14ac:dyDescent="0.25">
      <c r="A19" s="16">
        <v>1310101010108</v>
      </c>
      <c r="B19" s="17" t="s">
        <v>21</v>
      </c>
      <c r="C19" s="25">
        <v>199063000</v>
      </c>
      <c r="D19" s="25">
        <v>0</v>
      </c>
      <c r="E19" s="25">
        <v>0</v>
      </c>
      <c r="F19" s="26">
        <f t="shared" si="1"/>
        <v>199063000</v>
      </c>
      <c r="G19" s="25">
        <v>0</v>
      </c>
      <c r="H19" s="26">
        <f t="shared" si="2"/>
        <v>199063000</v>
      </c>
      <c r="I19" s="25">
        <v>8146615</v>
      </c>
      <c r="J19" s="25">
        <v>68514735</v>
      </c>
      <c r="K19" s="26">
        <f t="shared" si="3"/>
        <v>34.418618728744164</v>
      </c>
      <c r="L19" s="25">
        <v>8146615</v>
      </c>
      <c r="M19" s="25">
        <v>68514735</v>
      </c>
      <c r="N19" s="26">
        <f t="shared" si="0"/>
        <v>34.418618728744164</v>
      </c>
    </row>
    <row r="20" spans="1:14" x14ac:dyDescent="0.25">
      <c r="A20" s="16">
        <v>1310101010110</v>
      </c>
      <c r="B20" s="17" t="s">
        <v>22</v>
      </c>
      <c r="C20" s="25">
        <v>738042000</v>
      </c>
      <c r="D20" s="25">
        <v>0</v>
      </c>
      <c r="E20" s="25">
        <v>0</v>
      </c>
      <c r="F20" s="26">
        <f t="shared" si="1"/>
        <v>738042000</v>
      </c>
      <c r="G20" s="25">
        <v>0</v>
      </c>
      <c r="H20" s="26">
        <f t="shared" si="2"/>
        <v>738042000</v>
      </c>
      <c r="I20" s="25">
        <v>338548</v>
      </c>
      <c r="J20" s="25">
        <v>1758120</v>
      </c>
      <c r="K20" s="26">
        <f t="shared" si="3"/>
        <v>0.23821408537725497</v>
      </c>
      <c r="L20" s="25">
        <v>0</v>
      </c>
      <c r="M20" s="25">
        <v>1419572</v>
      </c>
      <c r="N20" s="26">
        <f t="shared" si="0"/>
        <v>0.19234298319065851</v>
      </c>
    </row>
    <row r="21" spans="1:14" x14ac:dyDescent="0.25">
      <c r="A21" s="16">
        <v>1310101010111</v>
      </c>
      <c r="B21" s="17" t="s">
        <v>23</v>
      </c>
      <c r="C21" s="25">
        <v>354260000</v>
      </c>
      <c r="D21" s="25">
        <v>0</v>
      </c>
      <c r="E21" s="25">
        <v>0</v>
      </c>
      <c r="F21" s="26">
        <f t="shared" si="1"/>
        <v>354260000</v>
      </c>
      <c r="G21" s="25">
        <v>0</v>
      </c>
      <c r="H21" s="26">
        <f t="shared" si="2"/>
        <v>354260000</v>
      </c>
      <c r="I21" s="25">
        <v>3848825</v>
      </c>
      <c r="J21" s="25">
        <v>48625674</v>
      </c>
      <c r="K21" s="26">
        <f t="shared" si="3"/>
        <v>13.725984869869587</v>
      </c>
      <c r="L21" s="25">
        <v>3230730</v>
      </c>
      <c r="M21" s="25">
        <v>48007579</v>
      </c>
      <c r="N21" s="26">
        <f t="shared" si="0"/>
        <v>13.551509907977191</v>
      </c>
    </row>
    <row r="22" spans="1:14" x14ac:dyDescent="0.25">
      <c r="A22" s="16">
        <v>1310101010112</v>
      </c>
      <c r="B22" s="17" t="s">
        <v>24</v>
      </c>
      <c r="C22" s="25">
        <v>37200000</v>
      </c>
      <c r="D22" s="25">
        <v>0</v>
      </c>
      <c r="E22" s="25">
        <v>0</v>
      </c>
      <c r="F22" s="26">
        <f t="shared" si="1"/>
        <v>37200000</v>
      </c>
      <c r="G22" s="25">
        <v>0</v>
      </c>
      <c r="H22" s="26">
        <f t="shared" si="2"/>
        <v>37200000</v>
      </c>
      <c r="I22" s="25">
        <v>656741</v>
      </c>
      <c r="J22" s="25">
        <v>5916576</v>
      </c>
      <c r="K22" s="26">
        <f t="shared" si="3"/>
        <v>15.904774193548388</v>
      </c>
      <c r="L22" s="25">
        <v>656741</v>
      </c>
      <c r="M22" s="25">
        <v>5916576</v>
      </c>
      <c r="N22" s="26">
        <f t="shared" si="0"/>
        <v>15.904774193548388</v>
      </c>
    </row>
    <row r="23" spans="1:14" x14ac:dyDescent="0.25">
      <c r="A23" s="16">
        <v>1310101010201</v>
      </c>
      <c r="B23" s="17" t="s">
        <v>25</v>
      </c>
      <c r="C23" s="25">
        <v>336527000</v>
      </c>
      <c r="D23" s="25">
        <v>0</v>
      </c>
      <c r="E23" s="25">
        <v>0</v>
      </c>
      <c r="F23" s="26">
        <f t="shared" si="1"/>
        <v>336527000</v>
      </c>
      <c r="G23" s="25">
        <v>0</v>
      </c>
      <c r="H23" s="26">
        <f t="shared" si="2"/>
        <v>336527000</v>
      </c>
      <c r="I23" s="25">
        <v>21609854</v>
      </c>
      <c r="J23" s="25">
        <v>85941977</v>
      </c>
      <c r="K23" s="26">
        <f t="shared" si="3"/>
        <v>25.537914342682754</v>
      </c>
      <c r="L23" s="25">
        <v>21609854</v>
      </c>
      <c r="M23" s="25">
        <v>85941977</v>
      </c>
      <c r="N23" s="26">
        <f t="shared" si="0"/>
        <v>25.537914342682754</v>
      </c>
    </row>
    <row r="24" spans="1:14" x14ac:dyDescent="0.25">
      <c r="A24" s="16">
        <v>1310101010202</v>
      </c>
      <c r="B24" s="17" t="s">
        <v>26</v>
      </c>
      <c r="C24" s="25">
        <v>884063000</v>
      </c>
      <c r="D24" s="25">
        <v>0</v>
      </c>
      <c r="E24" s="25">
        <v>0</v>
      </c>
      <c r="F24" s="26">
        <f t="shared" si="1"/>
        <v>884063000</v>
      </c>
      <c r="G24" s="25">
        <v>0</v>
      </c>
      <c r="H24" s="26">
        <f t="shared" si="2"/>
        <v>884063000</v>
      </c>
      <c r="I24" s="25">
        <v>63400360</v>
      </c>
      <c r="J24" s="25">
        <v>250945413</v>
      </c>
      <c r="K24" s="26">
        <f t="shared" si="3"/>
        <v>28.385467212178316</v>
      </c>
      <c r="L24" s="25">
        <v>63400360</v>
      </c>
      <c r="M24" s="25">
        <v>250945413</v>
      </c>
      <c r="N24" s="26">
        <f t="shared" si="0"/>
        <v>28.385467212178316</v>
      </c>
    </row>
    <row r="25" spans="1:14" x14ac:dyDescent="0.25">
      <c r="A25" s="16">
        <v>1310101010203</v>
      </c>
      <c r="B25" s="17" t="s">
        <v>27</v>
      </c>
      <c r="C25" s="25">
        <v>806859000</v>
      </c>
      <c r="D25" s="25">
        <v>0</v>
      </c>
      <c r="E25" s="25">
        <v>0</v>
      </c>
      <c r="F25" s="26">
        <f t="shared" si="1"/>
        <v>806859000</v>
      </c>
      <c r="G25" s="25">
        <v>0</v>
      </c>
      <c r="H25" s="26">
        <f t="shared" si="2"/>
        <v>806859000</v>
      </c>
      <c r="I25" s="25">
        <v>0</v>
      </c>
      <c r="J25" s="25">
        <v>511787</v>
      </c>
      <c r="K25" s="26">
        <f t="shared" si="3"/>
        <v>6.3429545930577716E-2</v>
      </c>
      <c r="L25" s="25">
        <v>0</v>
      </c>
      <c r="M25" s="25">
        <v>511787</v>
      </c>
      <c r="N25" s="26">
        <f t="shared" si="0"/>
        <v>6.3429545930577716E-2</v>
      </c>
    </row>
    <row r="26" spans="1:14" ht="25.5" x14ac:dyDescent="0.25">
      <c r="A26" s="16">
        <v>1310101020101</v>
      </c>
      <c r="B26" s="17" t="s">
        <v>28</v>
      </c>
      <c r="C26" s="25">
        <v>557962000</v>
      </c>
      <c r="D26" s="25">
        <v>0</v>
      </c>
      <c r="E26" s="25">
        <v>0</v>
      </c>
      <c r="F26" s="26">
        <f t="shared" si="1"/>
        <v>557962000</v>
      </c>
      <c r="G26" s="25">
        <v>0</v>
      </c>
      <c r="H26" s="26">
        <f t="shared" si="2"/>
        <v>557962000</v>
      </c>
      <c r="I26" s="25">
        <v>45802700</v>
      </c>
      <c r="J26" s="25">
        <v>183705300</v>
      </c>
      <c r="K26" s="26">
        <f t="shared" si="3"/>
        <v>32.924338933475752</v>
      </c>
      <c r="L26" s="25">
        <v>45802700</v>
      </c>
      <c r="M26" s="25">
        <v>183705300</v>
      </c>
      <c r="N26" s="26">
        <f t="shared" si="0"/>
        <v>32.924338933475752</v>
      </c>
    </row>
    <row r="27" spans="1:14" ht="25.5" x14ac:dyDescent="0.25">
      <c r="A27" s="16">
        <v>1310101020102</v>
      </c>
      <c r="B27" s="17" t="s">
        <v>29</v>
      </c>
      <c r="C27" s="25">
        <v>362277000</v>
      </c>
      <c r="D27" s="25">
        <v>0</v>
      </c>
      <c r="E27" s="25">
        <v>0</v>
      </c>
      <c r="F27" s="26">
        <f t="shared" si="1"/>
        <v>362277000</v>
      </c>
      <c r="G27" s="25">
        <v>0</v>
      </c>
      <c r="H27" s="26">
        <f t="shared" si="2"/>
        <v>362277000</v>
      </c>
      <c r="I27" s="25">
        <v>24369300</v>
      </c>
      <c r="J27" s="25">
        <v>102325400</v>
      </c>
      <c r="K27" s="26">
        <f t="shared" si="3"/>
        <v>28.245072140930834</v>
      </c>
      <c r="L27" s="25">
        <v>24369300</v>
      </c>
      <c r="M27" s="25">
        <v>102325400</v>
      </c>
      <c r="N27" s="26">
        <f t="shared" si="0"/>
        <v>28.245072140930834</v>
      </c>
    </row>
    <row r="28" spans="1:14" ht="25.5" x14ac:dyDescent="0.25">
      <c r="A28" s="16">
        <v>1310101020202</v>
      </c>
      <c r="B28" s="17" t="s">
        <v>30</v>
      </c>
      <c r="C28" s="25">
        <v>639146000</v>
      </c>
      <c r="D28" s="25">
        <v>0</v>
      </c>
      <c r="E28" s="25">
        <v>0</v>
      </c>
      <c r="F28" s="26">
        <f t="shared" si="1"/>
        <v>639146000</v>
      </c>
      <c r="G28" s="25">
        <v>0</v>
      </c>
      <c r="H28" s="26">
        <f t="shared" si="2"/>
        <v>639146000</v>
      </c>
      <c r="I28" s="25">
        <v>49885800</v>
      </c>
      <c r="J28" s="25">
        <v>203638500</v>
      </c>
      <c r="K28" s="26">
        <f t="shared" si="3"/>
        <v>31.861030187155986</v>
      </c>
      <c r="L28" s="25">
        <v>49885800</v>
      </c>
      <c r="M28" s="25">
        <v>203638500</v>
      </c>
      <c r="N28" s="26">
        <f t="shared" si="0"/>
        <v>31.861030187155986</v>
      </c>
    </row>
    <row r="29" spans="1:14" ht="25.5" x14ac:dyDescent="0.25">
      <c r="A29" s="16">
        <v>1310101020301</v>
      </c>
      <c r="B29" s="17" t="s">
        <v>31</v>
      </c>
      <c r="C29" s="25">
        <v>552764000</v>
      </c>
      <c r="D29" s="25">
        <v>0</v>
      </c>
      <c r="E29" s="25">
        <v>0</v>
      </c>
      <c r="F29" s="26">
        <f t="shared" si="1"/>
        <v>552764000</v>
      </c>
      <c r="G29" s="25">
        <v>0</v>
      </c>
      <c r="H29" s="26">
        <f t="shared" si="2"/>
        <v>552764000</v>
      </c>
      <c r="I29" s="25">
        <v>10545783</v>
      </c>
      <c r="J29" s="25">
        <v>42280728</v>
      </c>
      <c r="K29" s="26">
        <f t="shared" si="3"/>
        <v>7.6489655621567243</v>
      </c>
      <c r="L29" s="25">
        <v>10185465</v>
      </c>
      <c r="M29" s="25">
        <v>41920410</v>
      </c>
      <c r="N29" s="26">
        <f t="shared" si="0"/>
        <v>7.5837807816717433</v>
      </c>
    </row>
    <row r="30" spans="1:14" ht="25.5" x14ac:dyDescent="0.25">
      <c r="A30" s="16">
        <v>1310101020302</v>
      </c>
      <c r="B30" s="17" t="s">
        <v>32</v>
      </c>
      <c r="C30" s="25">
        <v>386857000</v>
      </c>
      <c r="D30" s="25">
        <v>0</v>
      </c>
      <c r="E30" s="25">
        <v>0</v>
      </c>
      <c r="F30" s="26">
        <f t="shared" si="1"/>
        <v>386857000</v>
      </c>
      <c r="G30" s="25">
        <v>0</v>
      </c>
      <c r="H30" s="26">
        <f t="shared" si="2"/>
        <v>386857000</v>
      </c>
      <c r="I30" s="25">
        <v>0</v>
      </c>
      <c r="J30" s="25">
        <v>1311318</v>
      </c>
      <c r="K30" s="26">
        <f t="shared" si="3"/>
        <v>0.33896711187854944</v>
      </c>
      <c r="L30" s="25">
        <v>0</v>
      </c>
      <c r="M30" s="25">
        <v>1311318</v>
      </c>
      <c r="N30" s="26">
        <f t="shared" si="0"/>
        <v>0.33896711187854944</v>
      </c>
    </row>
    <row r="31" spans="1:14" x14ac:dyDescent="0.25">
      <c r="A31" s="16">
        <v>1310101020401</v>
      </c>
      <c r="B31" s="17" t="s">
        <v>33</v>
      </c>
      <c r="C31" s="25">
        <v>362062000</v>
      </c>
      <c r="D31" s="25">
        <v>0</v>
      </c>
      <c r="E31" s="25">
        <v>0</v>
      </c>
      <c r="F31" s="26">
        <f t="shared" si="1"/>
        <v>362062000</v>
      </c>
      <c r="G31" s="25">
        <v>0</v>
      </c>
      <c r="H31" s="26">
        <f t="shared" si="2"/>
        <v>362062000</v>
      </c>
      <c r="I31" s="25">
        <v>22644300</v>
      </c>
      <c r="J31" s="25">
        <v>93192800</v>
      </c>
      <c r="K31" s="26">
        <f t="shared" si="3"/>
        <v>25.739458987687193</v>
      </c>
      <c r="L31" s="25">
        <v>22616700</v>
      </c>
      <c r="M31" s="25">
        <v>93165200</v>
      </c>
      <c r="N31" s="26">
        <f t="shared" si="0"/>
        <v>25.73183598389226</v>
      </c>
    </row>
    <row r="32" spans="1:14" ht="25.5" x14ac:dyDescent="0.25">
      <c r="A32" s="16">
        <v>1310101020501</v>
      </c>
      <c r="B32" s="17" t="s">
        <v>34</v>
      </c>
      <c r="C32" s="25">
        <v>114778000</v>
      </c>
      <c r="D32" s="25">
        <v>0</v>
      </c>
      <c r="E32" s="25">
        <v>0</v>
      </c>
      <c r="F32" s="26">
        <f t="shared" si="1"/>
        <v>114778000</v>
      </c>
      <c r="G32" s="25">
        <v>0</v>
      </c>
      <c r="H32" s="26">
        <f t="shared" si="2"/>
        <v>114778000</v>
      </c>
      <c r="I32" s="25">
        <v>9170500</v>
      </c>
      <c r="J32" s="25">
        <v>37079800</v>
      </c>
      <c r="K32" s="26">
        <f t="shared" si="3"/>
        <v>32.30566833365279</v>
      </c>
      <c r="L32" s="25">
        <v>9170500</v>
      </c>
      <c r="M32" s="25">
        <v>37079800</v>
      </c>
      <c r="N32" s="26">
        <f t="shared" si="0"/>
        <v>32.30566833365279</v>
      </c>
    </row>
    <row r="33" spans="1:14" x14ac:dyDescent="0.25">
      <c r="A33" s="16">
        <v>1310101020601</v>
      </c>
      <c r="B33" s="17" t="s">
        <v>35</v>
      </c>
      <c r="C33" s="25">
        <v>271439000</v>
      </c>
      <c r="D33" s="25">
        <v>0</v>
      </c>
      <c r="E33" s="25">
        <v>0</v>
      </c>
      <c r="F33" s="26">
        <f t="shared" si="1"/>
        <v>271439000</v>
      </c>
      <c r="G33" s="25">
        <v>0</v>
      </c>
      <c r="H33" s="26">
        <f t="shared" si="2"/>
        <v>271439000</v>
      </c>
      <c r="I33" s="25">
        <v>16986100</v>
      </c>
      <c r="J33" s="25">
        <v>69905600</v>
      </c>
      <c r="K33" s="26">
        <f t="shared" si="3"/>
        <v>25.753705252377145</v>
      </c>
      <c r="L33" s="25">
        <v>16965400</v>
      </c>
      <c r="M33" s="25">
        <v>69884900</v>
      </c>
      <c r="N33" s="26">
        <f t="shared" si="0"/>
        <v>25.746079229587494</v>
      </c>
    </row>
    <row r="34" spans="1:14" x14ac:dyDescent="0.25">
      <c r="A34" s="16">
        <v>1310101020701</v>
      </c>
      <c r="B34" s="17" t="s">
        <v>36</v>
      </c>
      <c r="C34" s="25">
        <v>181000000</v>
      </c>
      <c r="D34" s="25">
        <v>0</v>
      </c>
      <c r="E34" s="25">
        <v>0</v>
      </c>
      <c r="F34" s="26">
        <f t="shared" si="1"/>
        <v>181000000</v>
      </c>
      <c r="G34" s="25">
        <v>0</v>
      </c>
      <c r="H34" s="26">
        <f t="shared" si="2"/>
        <v>181000000</v>
      </c>
      <c r="I34" s="25">
        <v>11326000</v>
      </c>
      <c r="J34" s="25">
        <v>46612100</v>
      </c>
      <c r="K34" s="26">
        <f t="shared" si="3"/>
        <v>25.752541436464089</v>
      </c>
      <c r="L34" s="25">
        <v>11312200</v>
      </c>
      <c r="M34" s="25">
        <v>46598300</v>
      </c>
      <c r="N34" s="26">
        <f t="shared" si="0"/>
        <v>25.744917127071826</v>
      </c>
    </row>
    <row r="35" spans="1:14" x14ac:dyDescent="0.25">
      <c r="A35" s="16">
        <v>13101010302</v>
      </c>
      <c r="B35" s="17" t="s">
        <v>37</v>
      </c>
      <c r="C35" s="25">
        <v>33130000</v>
      </c>
      <c r="D35" s="25">
        <v>0</v>
      </c>
      <c r="E35" s="25">
        <v>0</v>
      </c>
      <c r="F35" s="26">
        <f t="shared" si="1"/>
        <v>33130000</v>
      </c>
      <c r="G35" s="25">
        <v>0</v>
      </c>
      <c r="H35" s="26">
        <f t="shared" si="2"/>
        <v>33130000</v>
      </c>
      <c r="I35" s="25">
        <v>418302</v>
      </c>
      <c r="J35" s="25">
        <v>4918702</v>
      </c>
      <c r="K35" s="26">
        <f t="shared" si="3"/>
        <v>14.846670691216421</v>
      </c>
      <c r="L35" s="25">
        <v>346198</v>
      </c>
      <c r="M35" s="25">
        <v>4846598</v>
      </c>
      <c r="N35" s="26">
        <f t="shared" si="0"/>
        <v>14.629031089646846</v>
      </c>
    </row>
    <row r="36" spans="1:14" ht="25.5" x14ac:dyDescent="0.25">
      <c r="A36" s="16">
        <v>13101010305</v>
      </c>
      <c r="B36" s="17" t="s">
        <v>38</v>
      </c>
      <c r="C36" s="25">
        <v>123572000</v>
      </c>
      <c r="D36" s="25">
        <v>0</v>
      </c>
      <c r="E36" s="25">
        <v>0</v>
      </c>
      <c r="F36" s="26">
        <f t="shared" si="1"/>
        <v>123572000</v>
      </c>
      <c r="G36" s="25">
        <v>0</v>
      </c>
      <c r="H36" s="26">
        <f t="shared" si="2"/>
        <v>123572000</v>
      </c>
      <c r="I36" s="25">
        <v>0</v>
      </c>
      <c r="J36" s="25">
        <v>116487766</v>
      </c>
      <c r="K36" s="26">
        <f t="shared" si="3"/>
        <v>94.267120383258344</v>
      </c>
      <c r="L36" s="25">
        <v>0</v>
      </c>
      <c r="M36" s="25">
        <v>116487766</v>
      </c>
      <c r="N36" s="26">
        <f t="shared" si="0"/>
        <v>94.267120383258344</v>
      </c>
    </row>
    <row r="37" spans="1:14" x14ac:dyDescent="0.25">
      <c r="A37" s="16">
        <v>13101010306</v>
      </c>
      <c r="B37" s="17" t="s">
        <v>39</v>
      </c>
      <c r="C37" s="25">
        <v>9299000</v>
      </c>
      <c r="D37" s="25">
        <v>0</v>
      </c>
      <c r="E37" s="25">
        <v>0</v>
      </c>
      <c r="F37" s="26">
        <f t="shared" si="1"/>
        <v>9299000</v>
      </c>
      <c r="G37" s="25">
        <v>0</v>
      </c>
      <c r="H37" s="26">
        <f t="shared" si="2"/>
        <v>9299000</v>
      </c>
      <c r="I37" s="25">
        <v>678692</v>
      </c>
      <c r="J37" s="25">
        <v>2168165</v>
      </c>
      <c r="K37" s="26">
        <f t="shared" si="3"/>
        <v>23.316109259060113</v>
      </c>
      <c r="L37" s="25">
        <v>678692</v>
      </c>
      <c r="M37" s="25">
        <v>2168165</v>
      </c>
      <c r="N37" s="26">
        <f t="shared" si="0"/>
        <v>23.316109259060113</v>
      </c>
    </row>
    <row r="38" spans="1:14" x14ac:dyDescent="0.25">
      <c r="A38" s="14">
        <v>13102</v>
      </c>
      <c r="B38" s="15" t="s">
        <v>7</v>
      </c>
      <c r="C38" s="27">
        <f>SUM(C39:C78)</f>
        <v>2119900000</v>
      </c>
      <c r="D38" s="27">
        <f>SUM(D39:D78)</f>
        <v>0</v>
      </c>
      <c r="E38" s="27">
        <f>SUM(E39:E78)</f>
        <v>0</v>
      </c>
      <c r="F38" s="24">
        <f t="shared" si="1"/>
        <v>2119900000</v>
      </c>
      <c r="G38" s="27">
        <f>SUM(G39:G78)</f>
        <v>0</v>
      </c>
      <c r="H38" s="24">
        <f t="shared" si="2"/>
        <v>2119900000</v>
      </c>
      <c r="I38" s="27">
        <f>SUM(I39:I78)</f>
        <v>504638004</v>
      </c>
      <c r="J38" s="27">
        <f>SUM(J39:J78)</f>
        <v>829445784</v>
      </c>
      <c r="K38" s="24">
        <f t="shared" si="3"/>
        <v>39.126646728619278</v>
      </c>
      <c r="L38" s="27">
        <f>SUM(L39:L78)</f>
        <v>49003215</v>
      </c>
      <c r="M38" s="27">
        <f>SUM(M39:M78)</f>
        <v>118397547</v>
      </c>
      <c r="N38" s="24">
        <f t="shared" si="0"/>
        <v>5.5850533987452238</v>
      </c>
    </row>
    <row r="39" spans="1:14" ht="25.5" x14ac:dyDescent="0.25">
      <c r="A39" s="16">
        <v>1310201010105</v>
      </c>
      <c r="B39" s="17" t="s">
        <v>40</v>
      </c>
      <c r="C39" s="25">
        <v>39000000</v>
      </c>
      <c r="D39" s="25">
        <v>0</v>
      </c>
      <c r="E39" s="25">
        <v>0</v>
      </c>
      <c r="F39" s="26">
        <f t="shared" si="1"/>
        <v>39000000</v>
      </c>
      <c r="G39" s="25">
        <v>0</v>
      </c>
      <c r="H39" s="26">
        <f t="shared" si="2"/>
        <v>39000000</v>
      </c>
      <c r="I39" s="25">
        <v>0</v>
      </c>
      <c r="J39" s="25">
        <v>0</v>
      </c>
      <c r="K39" s="26">
        <f t="shared" si="3"/>
        <v>0</v>
      </c>
      <c r="L39" s="25">
        <v>0</v>
      </c>
      <c r="M39" s="25">
        <v>0</v>
      </c>
      <c r="N39" s="26">
        <f t="shared" si="0"/>
        <v>0</v>
      </c>
    </row>
    <row r="40" spans="1:14" x14ac:dyDescent="0.25">
      <c r="A40" s="16">
        <v>1310201010106</v>
      </c>
      <c r="B40" s="17" t="s">
        <v>41</v>
      </c>
      <c r="C40" s="25">
        <v>14041000</v>
      </c>
      <c r="D40" s="25">
        <v>0</v>
      </c>
      <c r="E40" s="25">
        <v>0</v>
      </c>
      <c r="F40" s="26">
        <f t="shared" si="1"/>
        <v>14041000</v>
      </c>
      <c r="G40" s="25">
        <v>0</v>
      </c>
      <c r="H40" s="26">
        <f t="shared" si="2"/>
        <v>14041000</v>
      </c>
      <c r="I40" s="25">
        <v>0</v>
      </c>
      <c r="J40" s="25">
        <v>0</v>
      </c>
      <c r="K40" s="26">
        <f t="shared" si="3"/>
        <v>0</v>
      </c>
      <c r="L40" s="25">
        <v>0</v>
      </c>
      <c r="M40" s="25">
        <v>0</v>
      </c>
      <c r="N40" s="26">
        <f t="shared" si="0"/>
        <v>0</v>
      </c>
    </row>
    <row r="41" spans="1:14" ht="25.5" x14ac:dyDescent="0.25">
      <c r="A41" s="16">
        <v>1310201010107</v>
      </c>
      <c r="B41" s="17" t="s">
        <v>42</v>
      </c>
      <c r="C41" s="25">
        <v>11600000</v>
      </c>
      <c r="D41" s="25">
        <v>0</v>
      </c>
      <c r="E41" s="25">
        <v>0</v>
      </c>
      <c r="F41" s="26">
        <f t="shared" si="1"/>
        <v>11600000</v>
      </c>
      <c r="G41" s="25">
        <v>0</v>
      </c>
      <c r="H41" s="26">
        <f t="shared" si="2"/>
        <v>11600000</v>
      </c>
      <c r="I41" s="25">
        <v>0</v>
      </c>
      <c r="J41" s="25">
        <v>0</v>
      </c>
      <c r="K41" s="26">
        <f t="shared" si="3"/>
        <v>0</v>
      </c>
      <c r="L41" s="25">
        <v>0</v>
      </c>
      <c r="M41" s="25">
        <v>0</v>
      </c>
      <c r="N41" s="26">
        <f t="shared" si="0"/>
        <v>0</v>
      </c>
    </row>
    <row r="42" spans="1:14" ht="25.5" x14ac:dyDescent="0.25">
      <c r="A42" s="16">
        <v>1310202010103</v>
      </c>
      <c r="B42" s="17" t="s">
        <v>43</v>
      </c>
      <c r="C42" s="25">
        <v>23341000</v>
      </c>
      <c r="D42" s="25">
        <v>0</v>
      </c>
      <c r="E42" s="25">
        <v>0</v>
      </c>
      <c r="F42" s="26">
        <f t="shared" si="1"/>
        <v>23341000</v>
      </c>
      <c r="G42" s="25">
        <v>0</v>
      </c>
      <c r="H42" s="26">
        <f t="shared" si="2"/>
        <v>23341000</v>
      </c>
      <c r="I42" s="25">
        <v>0</v>
      </c>
      <c r="J42" s="25">
        <v>1000000</v>
      </c>
      <c r="K42" s="26">
        <f t="shared" si="3"/>
        <v>4.2843065849792206</v>
      </c>
      <c r="L42" s="25">
        <v>0</v>
      </c>
      <c r="M42" s="25">
        <v>1000000</v>
      </c>
      <c r="N42" s="26">
        <f t="shared" si="0"/>
        <v>4.2843065849792206</v>
      </c>
    </row>
    <row r="43" spans="1:14" ht="25.5" x14ac:dyDescent="0.25">
      <c r="A43" s="22">
        <v>1310202010105</v>
      </c>
      <c r="B43" s="19" t="s">
        <v>44</v>
      </c>
      <c r="C43" s="28">
        <v>997000</v>
      </c>
      <c r="D43" s="28">
        <v>0</v>
      </c>
      <c r="E43" s="28">
        <v>0</v>
      </c>
      <c r="F43" s="29">
        <f t="shared" si="1"/>
        <v>997000</v>
      </c>
      <c r="G43" s="28">
        <v>0</v>
      </c>
      <c r="H43" s="29">
        <f t="shared" si="2"/>
        <v>997000</v>
      </c>
      <c r="I43" s="28">
        <v>0</v>
      </c>
      <c r="J43" s="28">
        <v>0</v>
      </c>
      <c r="K43" s="29">
        <f t="shared" si="3"/>
        <v>0</v>
      </c>
      <c r="L43" s="28">
        <v>0</v>
      </c>
      <c r="M43" s="28">
        <v>0</v>
      </c>
      <c r="N43" s="29">
        <f t="shared" si="0"/>
        <v>0</v>
      </c>
    </row>
    <row r="44" spans="1:14" ht="25.5" x14ac:dyDescent="0.25">
      <c r="A44" s="16">
        <v>1310202010106</v>
      </c>
      <c r="B44" s="17" t="s">
        <v>45</v>
      </c>
      <c r="C44" s="25">
        <v>61019000</v>
      </c>
      <c r="D44" s="25">
        <v>0</v>
      </c>
      <c r="E44" s="25">
        <v>0</v>
      </c>
      <c r="F44" s="26">
        <f t="shared" si="1"/>
        <v>61019000</v>
      </c>
      <c r="G44" s="25">
        <v>0</v>
      </c>
      <c r="H44" s="26">
        <f t="shared" si="2"/>
        <v>61019000</v>
      </c>
      <c r="I44" s="25">
        <v>6024863</v>
      </c>
      <c r="J44" s="25">
        <v>6024863</v>
      </c>
      <c r="K44" s="26">
        <f t="shared" si="3"/>
        <v>9.8737491600976757</v>
      </c>
      <c r="L44" s="25">
        <v>0</v>
      </c>
      <c r="M44" s="25">
        <v>0</v>
      </c>
      <c r="N44" s="26">
        <f t="shared" si="0"/>
        <v>0</v>
      </c>
    </row>
    <row r="45" spans="1:14" ht="25.5" x14ac:dyDescent="0.25">
      <c r="A45" s="16">
        <v>1310202010201</v>
      </c>
      <c r="B45" s="17" t="s">
        <v>46</v>
      </c>
      <c r="C45" s="25">
        <v>550000</v>
      </c>
      <c r="D45" s="25">
        <v>0</v>
      </c>
      <c r="E45" s="25">
        <v>0</v>
      </c>
      <c r="F45" s="26">
        <f t="shared" si="1"/>
        <v>550000</v>
      </c>
      <c r="G45" s="25">
        <v>0</v>
      </c>
      <c r="H45" s="26">
        <f t="shared" si="2"/>
        <v>550000</v>
      </c>
      <c r="I45" s="25">
        <v>0</v>
      </c>
      <c r="J45" s="25">
        <v>0</v>
      </c>
      <c r="K45" s="26">
        <f t="shared" si="3"/>
        <v>0</v>
      </c>
      <c r="L45" s="25">
        <v>0</v>
      </c>
      <c r="M45" s="25">
        <v>0</v>
      </c>
      <c r="N45" s="26">
        <f t="shared" si="0"/>
        <v>0</v>
      </c>
    </row>
    <row r="46" spans="1:14" ht="25.5" x14ac:dyDescent="0.25">
      <c r="A46" s="16">
        <v>1310202010202</v>
      </c>
      <c r="B46" s="17" t="s">
        <v>47</v>
      </c>
      <c r="C46" s="25">
        <v>76776000</v>
      </c>
      <c r="D46" s="25">
        <v>0</v>
      </c>
      <c r="E46" s="25">
        <v>0</v>
      </c>
      <c r="F46" s="26">
        <f t="shared" si="1"/>
        <v>76776000</v>
      </c>
      <c r="G46" s="25">
        <v>0</v>
      </c>
      <c r="H46" s="26">
        <f t="shared" si="2"/>
        <v>76776000</v>
      </c>
      <c r="I46" s="25">
        <v>0</v>
      </c>
      <c r="J46" s="25">
        <v>312000</v>
      </c>
      <c r="K46" s="26">
        <f t="shared" si="3"/>
        <v>0.40637699281025325</v>
      </c>
      <c r="L46" s="25">
        <v>0</v>
      </c>
      <c r="M46" s="25">
        <v>312000</v>
      </c>
      <c r="N46" s="26">
        <f t="shared" si="0"/>
        <v>0.40637699281025325</v>
      </c>
    </row>
    <row r="47" spans="1:14" ht="25.5" x14ac:dyDescent="0.25">
      <c r="A47" s="16">
        <v>1310202010203</v>
      </c>
      <c r="B47" s="17" t="s">
        <v>48</v>
      </c>
      <c r="C47" s="25">
        <v>485000</v>
      </c>
      <c r="D47" s="25">
        <v>0</v>
      </c>
      <c r="E47" s="25">
        <v>0</v>
      </c>
      <c r="F47" s="26">
        <f t="shared" si="1"/>
        <v>485000</v>
      </c>
      <c r="G47" s="25">
        <v>0</v>
      </c>
      <c r="H47" s="26">
        <f t="shared" si="2"/>
        <v>485000</v>
      </c>
      <c r="I47" s="25">
        <v>0</v>
      </c>
      <c r="J47" s="25">
        <v>0</v>
      </c>
      <c r="K47" s="26">
        <f t="shared" si="3"/>
        <v>0</v>
      </c>
      <c r="L47" s="25">
        <v>0</v>
      </c>
      <c r="M47" s="25">
        <v>0</v>
      </c>
      <c r="N47" s="26">
        <f t="shared" si="0"/>
        <v>0</v>
      </c>
    </row>
    <row r="48" spans="1:14" x14ac:dyDescent="0.25">
      <c r="A48" s="16">
        <v>1310202010204</v>
      </c>
      <c r="B48" s="17" t="s">
        <v>49</v>
      </c>
      <c r="C48" s="25">
        <v>554000</v>
      </c>
      <c r="D48" s="25">
        <v>0</v>
      </c>
      <c r="E48" s="25">
        <v>0</v>
      </c>
      <c r="F48" s="26">
        <f t="shared" si="1"/>
        <v>554000</v>
      </c>
      <c r="G48" s="25">
        <v>0</v>
      </c>
      <c r="H48" s="26">
        <f t="shared" si="2"/>
        <v>554000</v>
      </c>
      <c r="I48" s="25">
        <v>0</v>
      </c>
      <c r="J48" s="25">
        <v>0</v>
      </c>
      <c r="K48" s="26">
        <f t="shared" si="3"/>
        <v>0</v>
      </c>
      <c r="L48" s="25">
        <v>0</v>
      </c>
      <c r="M48" s="25">
        <v>0</v>
      </c>
      <c r="N48" s="26">
        <f t="shared" si="0"/>
        <v>0</v>
      </c>
    </row>
    <row r="49" spans="1:14" ht="25.5" x14ac:dyDescent="0.25">
      <c r="A49" s="16">
        <v>1310202010205</v>
      </c>
      <c r="B49" s="17" t="s">
        <v>50</v>
      </c>
      <c r="C49" s="25">
        <v>4920000</v>
      </c>
      <c r="D49" s="25">
        <v>0</v>
      </c>
      <c r="E49" s="25">
        <v>0</v>
      </c>
      <c r="F49" s="26">
        <f t="shared" si="1"/>
        <v>4920000</v>
      </c>
      <c r="G49" s="25">
        <v>0</v>
      </c>
      <c r="H49" s="26">
        <f t="shared" si="2"/>
        <v>4920000</v>
      </c>
      <c r="I49" s="25">
        <v>0</v>
      </c>
      <c r="J49" s="25">
        <v>0</v>
      </c>
      <c r="K49" s="26">
        <f t="shared" si="3"/>
        <v>0</v>
      </c>
      <c r="L49" s="25">
        <v>0</v>
      </c>
      <c r="M49" s="25">
        <v>0</v>
      </c>
      <c r="N49" s="26">
        <f t="shared" si="0"/>
        <v>0</v>
      </c>
    </row>
    <row r="50" spans="1:14" x14ac:dyDescent="0.25">
      <c r="A50" s="16">
        <v>1310202010206</v>
      </c>
      <c r="B50" s="17" t="s">
        <v>51</v>
      </c>
      <c r="C50" s="25">
        <v>83839000</v>
      </c>
      <c r="D50" s="25">
        <v>0</v>
      </c>
      <c r="E50" s="25">
        <v>0</v>
      </c>
      <c r="F50" s="26">
        <f t="shared" si="1"/>
        <v>83839000</v>
      </c>
      <c r="G50" s="25">
        <v>0</v>
      </c>
      <c r="H50" s="26">
        <f t="shared" si="2"/>
        <v>83839000</v>
      </c>
      <c r="I50" s="25">
        <v>0</v>
      </c>
      <c r="J50" s="25">
        <v>0</v>
      </c>
      <c r="K50" s="26">
        <f t="shared" si="3"/>
        <v>0</v>
      </c>
      <c r="L50" s="25">
        <v>0</v>
      </c>
      <c r="M50" s="25">
        <v>0</v>
      </c>
      <c r="N50" s="26">
        <f t="shared" si="0"/>
        <v>0</v>
      </c>
    </row>
    <row r="51" spans="1:14" ht="25.5" x14ac:dyDescent="0.25">
      <c r="A51" s="16">
        <v>1310202010207</v>
      </c>
      <c r="B51" s="17" t="s">
        <v>52</v>
      </c>
      <c r="C51" s="25">
        <v>18000</v>
      </c>
      <c r="D51" s="25">
        <v>0</v>
      </c>
      <c r="E51" s="25">
        <v>0</v>
      </c>
      <c r="F51" s="26">
        <f t="shared" si="1"/>
        <v>18000</v>
      </c>
      <c r="G51" s="25">
        <v>0</v>
      </c>
      <c r="H51" s="26">
        <f t="shared" si="2"/>
        <v>18000</v>
      </c>
      <c r="I51" s="25">
        <v>0</v>
      </c>
      <c r="J51" s="25">
        <v>0</v>
      </c>
      <c r="K51" s="26">
        <f t="shared" si="3"/>
        <v>0</v>
      </c>
      <c r="L51" s="25">
        <v>0</v>
      </c>
      <c r="M51" s="25">
        <v>0</v>
      </c>
      <c r="N51" s="26">
        <f t="shared" si="0"/>
        <v>0</v>
      </c>
    </row>
    <row r="52" spans="1:14" ht="25.5" x14ac:dyDescent="0.25">
      <c r="A52" s="16">
        <v>1310202010208</v>
      </c>
      <c r="B52" s="17" t="s">
        <v>53</v>
      </c>
      <c r="C52" s="25">
        <v>5489000</v>
      </c>
      <c r="D52" s="25">
        <v>0</v>
      </c>
      <c r="E52" s="25">
        <v>0</v>
      </c>
      <c r="F52" s="26">
        <f t="shared" si="1"/>
        <v>5489000</v>
      </c>
      <c r="G52" s="25">
        <v>0</v>
      </c>
      <c r="H52" s="26">
        <f t="shared" si="2"/>
        <v>5489000</v>
      </c>
      <c r="I52" s="25">
        <v>0</v>
      </c>
      <c r="J52" s="25">
        <v>0</v>
      </c>
      <c r="K52" s="26">
        <f t="shared" si="3"/>
        <v>0</v>
      </c>
      <c r="L52" s="25">
        <v>0</v>
      </c>
      <c r="M52" s="25">
        <v>0</v>
      </c>
      <c r="N52" s="26">
        <f t="shared" si="0"/>
        <v>0</v>
      </c>
    </row>
    <row r="53" spans="1:14" ht="25.5" x14ac:dyDescent="0.25">
      <c r="A53" s="16">
        <v>1310202010302</v>
      </c>
      <c r="B53" s="17" t="s">
        <v>54</v>
      </c>
      <c r="C53" s="25">
        <v>3020000</v>
      </c>
      <c r="D53" s="25">
        <v>0</v>
      </c>
      <c r="E53" s="25">
        <v>0</v>
      </c>
      <c r="F53" s="26">
        <f t="shared" si="1"/>
        <v>3020000</v>
      </c>
      <c r="G53" s="25">
        <v>0</v>
      </c>
      <c r="H53" s="26">
        <f t="shared" si="2"/>
        <v>3020000</v>
      </c>
      <c r="I53" s="25">
        <v>0</v>
      </c>
      <c r="J53" s="25">
        <v>0</v>
      </c>
      <c r="K53" s="26">
        <f t="shared" si="3"/>
        <v>0</v>
      </c>
      <c r="L53" s="25">
        <v>0</v>
      </c>
      <c r="M53" s="25">
        <v>0</v>
      </c>
      <c r="N53" s="26">
        <f t="shared" si="0"/>
        <v>0</v>
      </c>
    </row>
    <row r="54" spans="1:14" x14ac:dyDescent="0.25">
      <c r="A54" s="16">
        <v>131020202010601</v>
      </c>
      <c r="B54" s="17" t="s">
        <v>55</v>
      </c>
      <c r="C54" s="25">
        <v>27081000</v>
      </c>
      <c r="D54" s="25">
        <v>0</v>
      </c>
      <c r="E54" s="25">
        <v>0</v>
      </c>
      <c r="F54" s="26">
        <f t="shared" si="1"/>
        <v>27081000</v>
      </c>
      <c r="G54" s="25">
        <v>0</v>
      </c>
      <c r="H54" s="26">
        <f t="shared" si="2"/>
        <v>27081000</v>
      </c>
      <c r="I54" s="25">
        <v>0</v>
      </c>
      <c r="J54" s="25">
        <v>27081000</v>
      </c>
      <c r="K54" s="26">
        <f t="shared" si="3"/>
        <v>100</v>
      </c>
      <c r="L54" s="25">
        <v>0</v>
      </c>
      <c r="M54" s="25">
        <v>0</v>
      </c>
      <c r="N54" s="26">
        <f t="shared" si="0"/>
        <v>0</v>
      </c>
    </row>
    <row r="55" spans="1:14" ht="25.5" x14ac:dyDescent="0.25">
      <c r="A55" s="16">
        <v>131020202020107</v>
      </c>
      <c r="B55" s="17" t="s">
        <v>56</v>
      </c>
      <c r="C55" s="25">
        <v>58505000</v>
      </c>
      <c r="D55" s="25">
        <v>0</v>
      </c>
      <c r="E55" s="25">
        <v>2000000</v>
      </c>
      <c r="F55" s="26">
        <f t="shared" si="1"/>
        <v>60505000</v>
      </c>
      <c r="G55" s="25">
        <v>0</v>
      </c>
      <c r="H55" s="26">
        <f t="shared" si="2"/>
        <v>60505000</v>
      </c>
      <c r="I55" s="25">
        <v>58555319</v>
      </c>
      <c r="J55" s="25">
        <v>58555319</v>
      </c>
      <c r="K55" s="26">
        <f t="shared" si="3"/>
        <v>96.777653086521781</v>
      </c>
      <c r="L55" s="25">
        <v>0</v>
      </c>
      <c r="M55" s="25">
        <v>0</v>
      </c>
      <c r="N55" s="26">
        <f t="shared" si="0"/>
        <v>0</v>
      </c>
    </row>
    <row r="56" spans="1:14" ht="25.5" x14ac:dyDescent="0.25">
      <c r="A56" s="16">
        <v>131020202020108</v>
      </c>
      <c r="B56" s="17" t="s">
        <v>57</v>
      </c>
      <c r="C56" s="25">
        <v>95110000</v>
      </c>
      <c r="D56" s="25">
        <v>0</v>
      </c>
      <c r="E56" s="25">
        <v>-21000000</v>
      </c>
      <c r="F56" s="26">
        <f t="shared" si="1"/>
        <v>74110000</v>
      </c>
      <c r="G56" s="25">
        <v>0</v>
      </c>
      <c r="H56" s="26">
        <f t="shared" si="2"/>
        <v>74110000</v>
      </c>
      <c r="I56" s="25">
        <v>65333482</v>
      </c>
      <c r="J56" s="25">
        <v>66455447</v>
      </c>
      <c r="K56" s="26">
        <f t="shared" si="3"/>
        <v>89.671362839023075</v>
      </c>
      <c r="L56" s="25">
        <v>0</v>
      </c>
      <c r="M56" s="25">
        <v>1121965</v>
      </c>
      <c r="N56" s="26">
        <f t="shared" si="0"/>
        <v>1.5139184995277291</v>
      </c>
    </row>
    <row r="57" spans="1:14" ht="25.5" x14ac:dyDescent="0.25">
      <c r="A57" s="16">
        <v>131020202020109</v>
      </c>
      <c r="B57" s="17" t="s">
        <v>58</v>
      </c>
      <c r="C57" s="25">
        <v>184142000</v>
      </c>
      <c r="D57" s="25">
        <v>0</v>
      </c>
      <c r="E57" s="25">
        <v>16000000</v>
      </c>
      <c r="F57" s="26">
        <f t="shared" si="1"/>
        <v>200142000</v>
      </c>
      <c r="G57" s="25">
        <v>0</v>
      </c>
      <c r="H57" s="26">
        <f t="shared" si="2"/>
        <v>200142000</v>
      </c>
      <c r="I57" s="25">
        <v>165080712</v>
      </c>
      <c r="J57" s="25">
        <v>197753548</v>
      </c>
      <c r="K57" s="26">
        <f t="shared" si="3"/>
        <v>98.806621298877801</v>
      </c>
      <c r="L57" s="25">
        <v>0</v>
      </c>
      <c r="M57" s="25">
        <v>32672836</v>
      </c>
      <c r="N57" s="26">
        <f t="shared" si="0"/>
        <v>16.32482737256548</v>
      </c>
    </row>
    <row r="58" spans="1:14" ht="25.5" x14ac:dyDescent="0.25">
      <c r="A58" s="16">
        <v>131020202020110</v>
      </c>
      <c r="B58" s="17" t="s">
        <v>59</v>
      </c>
      <c r="C58" s="25">
        <v>27482000</v>
      </c>
      <c r="D58" s="25">
        <v>0</v>
      </c>
      <c r="E58" s="25">
        <v>0</v>
      </c>
      <c r="F58" s="26">
        <f t="shared" si="1"/>
        <v>27482000</v>
      </c>
      <c r="G58" s="25">
        <v>0</v>
      </c>
      <c r="H58" s="26">
        <f t="shared" si="2"/>
        <v>27482000</v>
      </c>
      <c r="I58" s="25">
        <v>0</v>
      </c>
      <c r="J58" s="25">
        <v>2190150</v>
      </c>
      <c r="K58" s="26">
        <f t="shared" si="3"/>
        <v>7.9693981515173569</v>
      </c>
      <c r="L58" s="25">
        <v>2190150</v>
      </c>
      <c r="M58" s="25">
        <v>2190150</v>
      </c>
      <c r="N58" s="26">
        <f t="shared" si="0"/>
        <v>7.9693981515173569</v>
      </c>
    </row>
    <row r="59" spans="1:14" ht="25.5" x14ac:dyDescent="0.25">
      <c r="A59" s="16">
        <v>131020202020111</v>
      </c>
      <c r="B59" s="17" t="s">
        <v>60</v>
      </c>
      <c r="C59" s="25">
        <v>5632000</v>
      </c>
      <c r="D59" s="25">
        <v>0</v>
      </c>
      <c r="E59" s="25">
        <v>0</v>
      </c>
      <c r="F59" s="26">
        <f t="shared" si="1"/>
        <v>5632000</v>
      </c>
      <c r="G59" s="25">
        <v>0</v>
      </c>
      <c r="H59" s="26">
        <f t="shared" si="2"/>
        <v>5632000</v>
      </c>
      <c r="I59" s="25">
        <v>203709</v>
      </c>
      <c r="J59" s="25">
        <v>831243</v>
      </c>
      <c r="K59" s="26">
        <f t="shared" si="3"/>
        <v>14.759286221590909</v>
      </c>
      <c r="L59" s="25">
        <v>203709</v>
      </c>
      <c r="M59" s="25">
        <v>831243</v>
      </c>
      <c r="N59" s="26">
        <f t="shared" si="0"/>
        <v>14.759286221590909</v>
      </c>
    </row>
    <row r="60" spans="1:14" ht="25.5" x14ac:dyDescent="0.25">
      <c r="A60" s="16">
        <v>131020202020112</v>
      </c>
      <c r="B60" s="17" t="s">
        <v>61</v>
      </c>
      <c r="C60" s="25">
        <v>24269000</v>
      </c>
      <c r="D60" s="25">
        <v>0</v>
      </c>
      <c r="E60" s="25">
        <v>3000000</v>
      </c>
      <c r="F60" s="26">
        <f t="shared" si="1"/>
        <v>27269000</v>
      </c>
      <c r="G60" s="25">
        <v>0</v>
      </c>
      <c r="H60" s="26">
        <f t="shared" si="2"/>
        <v>27269000</v>
      </c>
      <c r="I60" s="25">
        <v>16164619</v>
      </c>
      <c r="J60" s="25">
        <v>25047409</v>
      </c>
      <c r="K60" s="26">
        <f t="shared" si="3"/>
        <v>91.85305291723202</v>
      </c>
      <c r="L60" s="25">
        <v>8882790</v>
      </c>
      <c r="M60" s="25">
        <v>8882790</v>
      </c>
      <c r="N60" s="26">
        <f t="shared" si="0"/>
        <v>32.574681873189334</v>
      </c>
    </row>
    <row r="61" spans="1:14" ht="25.5" x14ac:dyDescent="0.25">
      <c r="A61" s="16">
        <v>131020202020305</v>
      </c>
      <c r="B61" s="17" t="s">
        <v>62</v>
      </c>
      <c r="C61" s="25">
        <v>75000000</v>
      </c>
      <c r="D61" s="25">
        <v>0</v>
      </c>
      <c r="E61" s="25">
        <v>0</v>
      </c>
      <c r="F61" s="26">
        <f t="shared" si="1"/>
        <v>75000000</v>
      </c>
      <c r="G61" s="25">
        <v>0</v>
      </c>
      <c r="H61" s="26">
        <f t="shared" si="2"/>
        <v>75000000</v>
      </c>
      <c r="I61" s="25">
        <v>0</v>
      </c>
      <c r="J61" s="25">
        <v>0</v>
      </c>
      <c r="K61" s="26">
        <f t="shared" si="3"/>
        <v>0</v>
      </c>
      <c r="L61" s="25">
        <v>0</v>
      </c>
      <c r="M61" s="25">
        <v>0</v>
      </c>
      <c r="N61" s="26">
        <f t="shared" si="0"/>
        <v>0</v>
      </c>
    </row>
    <row r="62" spans="1:14" ht="25.5" x14ac:dyDescent="0.25">
      <c r="A62" s="16">
        <v>131020202030201</v>
      </c>
      <c r="B62" s="17" t="s">
        <v>63</v>
      </c>
      <c r="C62" s="25">
        <v>3584000</v>
      </c>
      <c r="D62" s="25">
        <v>0</v>
      </c>
      <c r="E62" s="25">
        <v>0</v>
      </c>
      <c r="F62" s="26">
        <f t="shared" si="1"/>
        <v>3584000</v>
      </c>
      <c r="G62" s="25">
        <v>0</v>
      </c>
      <c r="H62" s="26">
        <f t="shared" si="2"/>
        <v>3584000</v>
      </c>
      <c r="I62" s="25">
        <v>0</v>
      </c>
      <c r="J62" s="25">
        <v>411950</v>
      </c>
      <c r="K62" s="26">
        <f t="shared" si="3"/>
        <v>11.494140625</v>
      </c>
      <c r="L62" s="25">
        <v>0</v>
      </c>
      <c r="M62" s="25">
        <v>411950</v>
      </c>
      <c r="N62" s="26">
        <f t="shared" si="0"/>
        <v>11.494140625</v>
      </c>
    </row>
    <row r="63" spans="1:14" ht="25.5" x14ac:dyDescent="0.25">
      <c r="A63" s="16">
        <v>131020202030301</v>
      </c>
      <c r="B63" s="17" t="s">
        <v>64</v>
      </c>
      <c r="C63" s="25">
        <v>275160000</v>
      </c>
      <c r="D63" s="25">
        <v>0</v>
      </c>
      <c r="E63" s="25">
        <v>0</v>
      </c>
      <c r="F63" s="26">
        <f t="shared" si="1"/>
        <v>275160000</v>
      </c>
      <c r="G63" s="25">
        <v>0</v>
      </c>
      <c r="H63" s="26">
        <f t="shared" si="2"/>
        <v>275160000</v>
      </c>
      <c r="I63" s="25">
        <v>45794736</v>
      </c>
      <c r="J63" s="25">
        <v>165794736</v>
      </c>
      <c r="K63" s="26">
        <f t="shared" si="3"/>
        <v>60.253938072394241</v>
      </c>
      <c r="L63" s="25">
        <v>12433333</v>
      </c>
      <c r="M63" s="25">
        <v>18300000</v>
      </c>
      <c r="N63" s="26">
        <f t="shared" si="0"/>
        <v>6.6506759703445271</v>
      </c>
    </row>
    <row r="64" spans="1:14" ht="25.5" x14ac:dyDescent="0.25">
      <c r="A64" s="16">
        <v>131020202030310</v>
      </c>
      <c r="B64" s="17" t="s">
        <v>65</v>
      </c>
      <c r="C64" s="25">
        <v>760000</v>
      </c>
      <c r="D64" s="25">
        <v>0</v>
      </c>
      <c r="E64" s="25">
        <v>0</v>
      </c>
      <c r="F64" s="26">
        <f t="shared" si="1"/>
        <v>760000</v>
      </c>
      <c r="G64" s="25">
        <v>0</v>
      </c>
      <c r="H64" s="26">
        <f t="shared" si="2"/>
        <v>760000</v>
      </c>
      <c r="I64" s="25">
        <v>0</v>
      </c>
      <c r="J64" s="25">
        <v>0</v>
      </c>
      <c r="K64" s="26">
        <f t="shared" si="3"/>
        <v>0</v>
      </c>
      <c r="L64" s="25">
        <v>0</v>
      </c>
      <c r="M64" s="25">
        <v>0</v>
      </c>
      <c r="N64" s="26">
        <f t="shared" si="0"/>
        <v>0</v>
      </c>
    </row>
    <row r="65" spans="1:14" ht="25.5" x14ac:dyDescent="0.25">
      <c r="A65" s="16">
        <v>131020202030313</v>
      </c>
      <c r="B65" s="17" t="s">
        <v>66</v>
      </c>
      <c r="C65" s="25">
        <v>118000000</v>
      </c>
      <c r="D65" s="25">
        <v>0</v>
      </c>
      <c r="E65" s="25">
        <v>0</v>
      </c>
      <c r="F65" s="26">
        <f t="shared" si="1"/>
        <v>118000000</v>
      </c>
      <c r="G65" s="25">
        <v>0</v>
      </c>
      <c r="H65" s="26">
        <f t="shared" si="2"/>
        <v>118000000</v>
      </c>
      <c r="I65" s="25">
        <v>12600000</v>
      </c>
      <c r="J65" s="25">
        <v>115960640</v>
      </c>
      <c r="K65" s="26">
        <f t="shared" si="3"/>
        <v>98.271728813559321</v>
      </c>
      <c r="L65" s="25">
        <v>5718413</v>
      </c>
      <c r="M65" s="25">
        <v>6592265</v>
      </c>
      <c r="N65" s="26">
        <f t="shared" si="0"/>
        <v>5.5866652542372881</v>
      </c>
    </row>
    <row r="66" spans="1:14" x14ac:dyDescent="0.25">
      <c r="A66" s="16">
        <v>131020202030401</v>
      </c>
      <c r="B66" s="17" t="s">
        <v>67</v>
      </c>
      <c r="C66" s="25">
        <v>27625000</v>
      </c>
      <c r="D66" s="25">
        <v>0</v>
      </c>
      <c r="E66" s="25">
        <v>0</v>
      </c>
      <c r="F66" s="26">
        <f t="shared" si="1"/>
        <v>27625000</v>
      </c>
      <c r="G66" s="25">
        <v>0</v>
      </c>
      <c r="H66" s="26">
        <f t="shared" si="2"/>
        <v>27625000</v>
      </c>
      <c r="I66" s="25">
        <v>10031785</v>
      </c>
      <c r="J66" s="25">
        <v>10554367</v>
      </c>
      <c r="K66" s="26">
        <f t="shared" si="3"/>
        <v>38.205853393665159</v>
      </c>
      <c r="L66" s="25">
        <v>10031785</v>
      </c>
      <c r="M66" s="25">
        <v>10554367</v>
      </c>
      <c r="N66" s="26">
        <f t="shared" si="0"/>
        <v>38.205853393665159</v>
      </c>
    </row>
    <row r="67" spans="1:14" ht="25.5" x14ac:dyDescent="0.25">
      <c r="A67" s="16">
        <v>131020202030402</v>
      </c>
      <c r="B67" s="17" t="s">
        <v>68</v>
      </c>
      <c r="C67" s="25">
        <v>14708000</v>
      </c>
      <c r="D67" s="25">
        <v>0</v>
      </c>
      <c r="E67" s="25">
        <v>0</v>
      </c>
      <c r="F67" s="26">
        <f t="shared" si="1"/>
        <v>14708000</v>
      </c>
      <c r="G67" s="25">
        <v>0</v>
      </c>
      <c r="H67" s="26">
        <f t="shared" si="2"/>
        <v>14708000</v>
      </c>
      <c r="I67" s="25">
        <v>969312</v>
      </c>
      <c r="J67" s="25">
        <v>2912629</v>
      </c>
      <c r="K67" s="26">
        <f t="shared" si="3"/>
        <v>19.803025564318737</v>
      </c>
      <c r="L67" s="25">
        <v>969312</v>
      </c>
      <c r="M67" s="25">
        <v>2912629</v>
      </c>
      <c r="N67" s="26">
        <f t="shared" si="0"/>
        <v>19.803025564318737</v>
      </c>
    </row>
    <row r="68" spans="1:14" ht="28.5" customHeight="1" x14ac:dyDescent="0.25">
      <c r="A68" s="16">
        <v>131020202030404</v>
      </c>
      <c r="B68" s="17" t="s">
        <v>112</v>
      </c>
      <c r="C68" s="25">
        <v>6858000</v>
      </c>
      <c r="D68" s="25">
        <v>0</v>
      </c>
      <c r="E68" s="25">
        <v>0</v>
      </c>
      <c r="F68" s="26">
        <f t="shared" si="1"/>
        <v>6858000</v>
      </c>
      <c r="G68" s="25">
        <v>0</v>
      </c>
      <c r="H68" s="26">
        <f t="shared" si="2"/>
        <v>6858000</v>
      </c>
      <c r="I68" s="25">
        <v>0</v>
      </c>
      <c r="J68" s="25">
        <v>0</v>
      </c>
      <c r="K68" s="26">
        <f t="shared" si="3"/>
        <v>0</v>
      </c>
      <c r="L68" s="25">
        <v>0</v>
      </c>
      <c r="M68" s="25">
        <v>0</v>
      </c>
      <c r="N68" s="26">
        <f t="shared" si="0"/>
        <v>0</v>
      </c>
    </row>
    <row r="69" spans="1:14" ht="28.5" customHeight="1" x14ac:dyDescent="0.25">
      <c r="A69" s="16">
        <v>131020202030501</v>
      </c>
      <c r="B69" s="17" t="s">
        <v>70</v>
      </c>
      <c r="C69" s="25">
        <v>201615000</v>
      </c>
      <c r="D69" s="25">
        <v>0</v>
      </c>
      <c r="E69" s="25">
        <v>0</v>
      </c>
      <c r="F69" s="26">
        <f t="shared" si="1"/>
        <v>201615000</v>
      </c>
      <c r="G69" s="25">
        <v>0</v>
      </c>
      <c r="H69" s="26">
        <f t="shared" si="2"/>
        <v>201615000</v>
      </c>
      <c r="I69" s="25">
        <v>116171948</v>
      </c>
      <c r="J69" s="25">
        <v>116811335</v>
      </c>
      <c r="K69" s="26">
        <f t="shared" si="3"/>
        <v>57.937819606676086</v>
      </c>
      <c r="L69" s="25">
        <v>866204</v>
      </c>
      <c r="M69" s="25">
        <v>866204</v>
      </c>
      <c r="N69" s="26">
        <f t="shared" si="0"/>
        <v>0.42963271581975548</v>
      </c>
    </row>
    <row r="70" spans="1:14" x14ac:dyDescent="0.25">
      <c r="A70" s="16">
        <v>131020202030503</v>
      </c>
      <c r="B70" s="17" t="s">
        <v>71</v>
      </c>
      <c r="C70" s="25">
        <v>27572000</v>
      </c>
      <c r="D70" s="25">
        <v>0</v>
      </c>
      <c r="E70" s="25">
        <v>0</v>
      </c>
      <c r="F70" s="26">
        <f t="shared" si="1"/>
        <v>27572000</v>
      </c>
      <c r="G70" s="25">
        <v>0</v>
      </c>
      <c r="H70" s="26">
        <f t="shared" si="2"/>
        <v>27572000</v>
      </c>
      <c r="I70" s="25">
        <v>0</v>
      </c>
      <c r="J70" s="25">
        <v>0</v>
      </c>
      <c r="K70" s="26">
        <f t="shared" si="3"/>
        <v>0</v>
      </c>
      <c r="L70" s="25">
        <v>0</v>
      </c>
      <c r="M70" s="25">
        <v>0</v>
      </c>
      <c r="N70" s="26">
        <f t="shared" si="0"/>
        <v>0</v>
      </c>
    </row>
    <row r="71" spans="1:14" ht="27.75" customHeight="1" x14ac:dyDescent="0.25">
      <c r="A71" s="16">
        <v>131020202030603</v>
      </c>
      <c r="B71" s="17" t="s">
        <v>72</v>
      </c>
      <c r="C71" s="25">
        <v>54316000</v>
      </c>
      <c r="D71" s="25">
        <v>0</v>
      </c>
      <c r="E71" s="25">
        <v>0</v>
      </c>
      <c r="F71" s="26">
        <f t="shared" si="1"/>
        <v>54316000</v>
      </c>
      <c r="G71" s="25">
        <v>0</v>
      </c>
      <c r="H71" s="26">
        <f t="shared" si="2"/>
        <v>54316000</v>
      </c>
      <c r="I71" s="25">
        <v>0</v>
      </c>
      <c r="J71" s="25">
        <v>0</v>
      </c>
      <c r="K71" s="26">
        <f t="shared" si="3"/>
        <v>0</v>
      </c>
      <c r="L71" s="25">
        <v>0</v>
      </c>
      <c r="M71" s="25">
        <v>0</v>
      </c>
      <c r="N71" s="26">
        <f t="shared" si="0"/>
        <v>0</v>
      </c>
    </row>
    <row r="72" spans="1:14" x14ac:dyDescent="0.25">
      <c r="A72" s="16">
        <v>131020202040101</v>
      </c>
      <c r="B72" s="17" t="s">
        <v>73</v>
      </c>
      <c r="C72" s="25">
        <v>92494000</v>
      </c>
      <c r="D72" s="25">
        <v>0</v>
      </c>
      <c r="E72" s="25">
        <v>0</v>
      </c>
      <c r="F72" s="26">
        <f t="shared" si="1"/>
        <v>92494000</v>
      </c>
      <c r="G72" s="25">
        <v>0</v>
      </c>
      <c r="H72" s="26">
        <f t="shared" si="2"/>
        <v>92494000</v>
      </c>
      <c r="I72" s="25">
        <v>6932427</v>
      </c>
      <c r="J72" s="25">
        <v>30164168</v>
      </c>
      <c r="K72" s="26">
        <f t="shared" si="3"/>
        <v>32.612026726057906</v>
      </c>
      <c r="L72" s="25">
        <v>6932427</v>
      </c>
      <c r="M72" s="25">
        <v>30164168</v>
      </c>
      <c r="N72" s="26">
        <f t="shared" si="0"/>
        <v>32.612026726057906</v>
      </c>
    </row>
    <row r="73" spans="1:14" x14ac:dyDescent="0.25">
      <c r="A73" s="16">
        <v>131020202040102</v>
      </c>
      <c r="B73" s="17" t="s">
        <v>74</v>
      </c>
      <c r="C73" s="25">
        <v>8112000</v>
      </c>
      <c r="D73" s="25">
        <v>0</v>
      </c>
      <c r="E73" s="25">
        <v>0</v>
      </c>
      <c r="F73" s="26">
        <f t="shared" si="1"/>
        <v>8112000</v>
      </c>
      <c r="G73" s="25">
        <v>0</v>
      </c>
      <c r="H73" s="26">
        <f t="shared" si="2"/>
        <v>8112000</v>
      </c>
      <c r="I73" s="25">
        <v>365522</v>
      </c>
      <c r="J73" s="25">
        <v>780312</v>
      </c>
      <c r="K73" s="26">
        <f t="shared" si="3"/>
        <v>9.6192307692307679</v>
      </c>
      <c r="L73" s="25">
        <v>365522</v>
      </c>
      <c r="M73" s="25">
        <v>780312</v>
      </c>
      <c r="N73" s="26">
        <f t="shared" si="0"/>
        <v>9.6192307692307679</v>
      </c>
    </row>
    <row r="74" spans="1:14" x14ac:dyDescent="0.25">
      <c r="A74" s="16">
        <v>131020202040103</v>
      </c>
      <c r="B74" s="17" t="s">
        <v>75</v>
      </c>
      <c r="C74" s="25">
        <v>3900000</v>
      </c>
      <c r="D74" s="25">
        <v>0</v>
      </c>
      <c r="E74" s="25">
        <v>0</v>
      </c>
      <c r="F74" s="26">
        <f t="shared" si="1"/>
        <v>3900000</v>
      </c>
      <c r="G74" s="25">
        <v>0</v>
      </c>
      <c r="H74" s="26">
        <f t="shared" si="2"/>
        <v>3900000</v>
      </c>
      <c r="I74" s="25">
        <v>329804</v>
      </c>
      <c r="J74" s="25">
        <v>656122</v>
      </c>
      <c r="K74" s="26">
        <f t="shared" si="3"/>
        <v>16.823641025641027</v>
      </c>
      <c r="L74" s="25">
        <v>329804</v>
      </c>
      <c r="M74" s="25">
        <v>656122</v>
      </c>
      <c r="N74" s="26">
        <f t="shared" ref="N74:N86" si="4">+M74/H74*100</f>
        <v>16.823641025641027</v>
      </c>
    </row>
    <row r="75" spans="1:14" x14ac:dyDescent="0.25">
      <c r="A75" s="22">
        <v>131020202040104</v>
      </c>
      <c r="B75" s="19" t="s">
        <v>76</v>
      </c>
      <c r="C75" s="28">
        <v>926000</v>
      </c>
      <c r="D75" s="28">
        <v>0</v>
      </c>
      <c r="E75" s="28">
        <v>0</v>
      </c>
      <c r="F75" s="29">
        <f t="shared" ref="F75:F86" si="5">+C75+E75</f>
        <v>926000</v>
      </c>
      <c r="G75" s="28">
        <v>0</v>
      </c>
      <c r="H75" s="29">
        <f t="shared" ref="H75:H86" si="6">+F75</f>
        <v>926000</v>
      </c>
      <c r="I75" s="28">
        <v>79766</v>
      </c>
      <c r="J75" s="28">
        <v>148546</v>
      </c>
      <c r="K75" s="29">
        <f t="shared" si="3"/>
        <v>16.041684665226782</v>
      </c>
      <c r="L75" s="28">
        <v>79766</v>
      </c>
      <c r="M75" s="28">
        <v>148546</v>
      </c>
      <c r="N75" s="29">
        <f t="shared" si="4"/>
        <v>16.041684665226782</v>
      </c>
    </row>
    <row r="76" spans="1:14" x14ac:dyDescent="0.25">
      <c r="A76" s="16">
        <v>13102020206</v>
      </c>
      <c r="B76" s="17" t="s">
        <v>77</v>
      </c>
      <c r="C76" s="25">
        <v>107000000</v>
      </c>
      <c r="D76" s="25">
        <v>0</v>
      </c>
      <c r="E76" s="25">
        <v>0</v>
      </c>
      <c r="F76" s="26">
        <f t="shared" si="5"/>
        <v>107000000</v>
      </c>
      <c r="G76" s="25">
        <v>0</v>
      </c>
      <c r="H76" s="26">
        <f t="shared" si="6"/>
        <v>107000000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6">
        <f t="shared" si="4"/>
        <v>0</v>
      </c>
    </row>
    <row r="77" spans="1:14" x14ac:dyDescent="0.25">
      <c r="A77" s="16">
        <v>13102020207</v>
      </c>
      <c r="B77" s="17" t="s">
        <v>78</v>
      </c>
      <c r="C77" s="25">
        <v>229000000</v>
      </c>
      <c r="D77" s="25">
        <v>0</v>
      </c>
      <c r="E77" s="25">
        <v>0</v>
      </c>
      <c r="F77" s="26">
        <f t="shared" si="5"/>
        <v>229000000</v>
      </c>
      <c r="G77" s="25">
        <v>0</v>
      </c>
      <c r="H77" s="26">
        <f t="shared" si="6"/>
        <v>229000000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f t="shared" si="4"/>
        <v>0</v>
      </c>
    </row>
    <row r="78" spans="1:14" x14ac:dyDescent="0.25">
      <c r="A78" s="16">
        <v>13102020208</v>
      </c>
      <c r="B78" s="17" t="s">
        <v>79</v>
      </c>
      <c r="C78" s="25">
        <v>125400000</v>
      </c>
      <c r="D78" s="25">
        <v>0</v>
      </c>
      <c r="E78" s="25">
        <v>0</v>
      </c>
      <c r="F78" s="26">
        <f t="shared" si="5"/>
        <v>125400000</v>
      </c>
      <c r="G78" s="25">
        <v>0</v>
      </c>
      <c r="H78" s="26">
        <f t="shared" si="6"/>
        <v>125400000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6">
        <f t="shared" si="4"/>
        <v>0</v>
      </c>
    </row>
    <row r="79" spans="1:14" x14ac:dyDescent="0.25">
      <c r="A79" s="14">
        <v>13103</v>
      </c>
      <c r="B79" s="15" t="s">
        <v>8</v>
      </c>
      <c r="C79" s="27">
        <f>+C80</f>
        <v>42182000</v>
      </c>
      <c r="D79" s="27">
        <f>+D80</f>
        <v>0</v>
      </c>
      <c r="E79" s="27">
        <f>+E80</f>
        <v>0</v>
      </c>
      <c r="F79" s="24">
        <f t="shared" si="5"/>
        <v>42182000</v>
      </c>
      <c r="G79" s="27">
        <f>+G80</f>
        <v>0</v>
      </c>
      <c r="H79" s="24">
        <f t="shared" si="6"/>
        <v>42182000</v>
      </c>
      <c r="I79" s="27">
        <f>+I80</f>
        <v>0</v>
      </c>
      <c r="J79" s="27">
        <f>+J80</f>
        <v>38352547</v>
      </c>
      <c r="K79" s="24">
        <f t="shared" ref="K79:K86" si="7">+J79/H79*100</f>
        <v>90.921594518989153</v>
      </c>
      <c r="L79" s="27">
        <f>+L80</f>
        <v>0</v>
      </c>
      <c r="M79" s="27">
        <f>+M80</f>
        <v>38352547</v>
      </c>
      <c r="N79" s="24">
        <f t="shared" si="4"/>
        <v>90.921594518989153</v>
      </c>
    </row>
    <row r="80" spans="1:14" x14ac:dyDescent="0.25">
      <c r="A80" s="16">
        <v>131030101</v>
      </c>
      <c r="B80" s="17" t="s">
        <v>80</v>
      </c>
      <c r="C80" s="25">
        <v>42182000</v>
      </c>
      <c r="D80" s="25">
        <v>0</v>
      </c>
      <c r="E80" s="25">
        <v>0</v>
      </c>
      <c r="F80" s="26">
        <f t="shared" si="5"/>
        <v>42182000</v>
      </c>
      <c r="G80" s="25">
        <v>0</v>
      </c>
      <c r="H80" s="26">
        <f t="shared" si="6"/>
        <v>42182000</v>
      </c>
      <c r="I80" s="25">
        <v>0</v>
      </c>
      <c r="J80" s="25">
        <v>38352547</v>
      </c>
      <c r="K80" s="26">
        <f t="shared" si="7"/>
        <v>90.921594518989153</v>
      </c>
      <c r="L80" s="25">
        <v>0</v>
      </c>
      <c r="M80" s="25">
        <v>38352547</v>
      </c>
      <c r="N80" s="26">
        <f t="shared" si="4"/>
        <v>90.921594518989153</v>
      </c>
    </row>
    <row r="81" spans="1:14" x14ac:dyDescent="0.25">
      <c r="A81" s="14">
        <v>133</v>
      </c>
      <c r="B81" s="15" t="s">
        <v>9</v>
      </c>
      <c r="C81" s="27">
        <f>+C82</f>
        <v>84169716000</v>
      </c>
      <c r="D81" s="27">
        <f t="shared" ref="D81:M82" si="8">+D82</f>
        <v>0</v>
      </c>
      <c r="E81" s="27">
        <f t="shared" si="8"/>
        <v>0</v>
      </c>
      <c r="F81" s="24">
        <f t="shared" si="5"/>
        <v>84169716000</v>
      </c>
      <c r="G81" s="27">
        <f t="shared" si="8"/>
        <v>0</v>
      </c>
      <c r="H81" s="24">
        <f t="shared" si="6"/>
        <v>84169716000</v>
      </c>
      <c r="I81" s="27">
        <f t="shared" si="8"/>
        <v>12810904122</v>
      </c>
      <c r="J81" s="27">
        <f t="shared" si="8"/>
        <v>34565682128</v>
      </c>
      <c r="K81" s="24">
        <f t="shared" si="7"/>
        <v>41.066649349274272</v>
      </c>
      <c r="L81" s="27">
        <f t="shared" si="8"/>
        <v>3382508189</v>
      </c>
      <c r="M81" s="27">
        <f t="shared" si="8"/>
        <v>4679952674</v>
      </c>
      <c r="N81" s="24">
        <f t="shared" si="4"/>
        <v>5.5601383685315042</v>
      </c>
    </row>
    <row r="82" spans="1:14" x14ac:dyDescent="0.25">
      <c r="A82" s="14">
        <v>13301</v>
      </c>
      <c r="B82" s="15" t="s">
        <v>10</v>
      </c>
      <c r="C82" s="27">
        <f>+C83</f>
        <v>84169716000</v>
      </c>
      <c r="D82" s="27">
        <f t="shared" si="8"/>
        <v>0</v>
      </c>
      <c r="E82" s="27">
        <f t="shared" si="8"/>
        <v>0</v>
      </c>
      <c r="F82" s="24">
        <f t="shared" si="5"/>
        <v>84169716000</v>
      </c>
      <c r="G82" s="27">
        <f t="shared" si="8"/>
        <v>0</v>
      </c>
      <c r="H82" s="24">
        <f t="shared" si="6"/>
        <v>84169716000</v>
      </c>
      <c r="I82" s="27">
        <f t="shared" si="8"/>
        <v>12810904122</v>
      </c>
      <c r="J82" s="27">
        <f t="shared" si="8"/>
        <v>34565682128</v>
      </c>
      <c r="K82" s="24">
        <f t="shared" si="7"/>
        <v>41.066649349274272</v>
      </c>
      <c r="L82" s="27">
        <f t="shared" si="8"/>
        <v>3382508189</v>
      </c>
      <c r="M82" s="27">
        <f t="shared" si="8"/>
        <v>4679952674</v>
      </c>
      <c r="N82" s="24">
        <f t="shared" si="4"/>
        <v>5.5601383685315042</v>
      </c>
    </row>
    <row r="83" spans="1:14" ht="38.25" x14ac:dyDescent="0.25">
      <c r="A83" s="14">
        <v>1330116</v>
      </c>
      <c r="B83" s="18" t="s">
        <v>110</v>
      </c>
      <c r="C83" s="27">
        <f>+C84+C85+C86</f>
        <v>84169716000</v>
      </c>
      <c r="D83" s="27">
        <f t="shared" ref="D83:M83" si="9">+D84+D85+D86</f>
        <v>0</v>
      </c>
      <c r="E83" s="27">
        <f t="shared" si="9"/>
        <v>0</v>
      </c>
      <c r="F83" s="24">
        <f t="shared" si="5"/>
        <v>84169716000</v>
      </c>
      <c r="G83" s="27">
        <f t="shared" si="9"/>
        <v>0</v>
      </c>
      <c r="H83" s="24">
        <f t="shared" si="6"/>
        <v>84169716000</v>
      </c>
      <c r="I83" s="27">
        <f t="shared" si="9"/>
        <v>12810904122</v>
      </c>
      <c r="J83" s="27">
        <f t="shared" si="9"/>
        <v>34565682128</v>
      </c>
      <c r="K83" s="24">
        <f t="shared" si="7"/>
        <v>41.066649349274272</v>
      </c>
      <c r="L83" s="27">
        <f t="shared" si="9"/>
        <v>3382508189</v>
      </c>
      <c r="M83" s="27">
        <f t="shared" si="9"/>
        <v>4679952674</v>
      </c>
      <c r="N83" s="24">
        <f t="shared" si="4"/>
        <v>5.5601383685315042</v>
      </c>
    </row>
    <row r="84" spans="1:14" ht="25.5" x14ac:dyDescent="0.25">
      <c r="A84" s="17" t="s">
        <v>81</v>
      </c>
      <c r="B84" s="17" t="s">
        <v>82</v>
      </c>
      <c r="C84" s="25">
        <v>27991701000</v>
      </c>
      <c r="D84" s="25">
        <v>0</v>
      </c>
      <c r="E84" s="25">
        <v>0</v>
      </c>
      <c r="F84" s="26">
        <f t="shared" si="5"/>
        <v>27991701000</v>
      </c>
      <c r="G84" s="25">
        <v>0</v>
      </c>
      <c r="H84" s="26">
        <f t="shared" si="6"/>
        <v>27991701000</v>
      </c>
      <c r="I84" s="25">
        <v>3657764165</v>
      </c>
      <c r="J84" s="25">
        <v>13259898407</v>
      </c>
      <c r="K84" s="26">
        <f t="shared" si="7"/>
        <v>47.370820397802902</v>
      </c>
      <c r="L84" s="25">
        <v>689050544</v>
      </c>
      <c r="M84" s="25">
        <v>912790521</v>
      </c>
      <c r="N84" s="26">
        <f t="shared" si="4"/>
        <v>3.2609326635776799</v>
      </c>
    </row>
    <row r="85" spans="1:14" ht="25.5" x14ac:dyDescent="0.25">
      <c r="A85" s="17" t="s">
        <v>83</v>
      </c>
      <c r="B85" s="17" t="s">
        <v>84</v>
      </c>
      <c r="C85" s="25">
        <v>28000000000</v>
      </c>
      <c r="D85" s="25">
        <v>0</v>
      </c>
      <c r="E85" s="25">
        <v>0</v>
      </c>
      <c r="F85" s="26">
        <f t="shared" si="5"/>
        <v>28000000000</v>
      </c>
      <c r="G85" s="25">
        <v>0</v>
      </c>
      <c r="H85" s="26">
        <f t="shared" si="6"/>
        <v>28000000000</v>
      </c>
      <c r="I85" s="25">
        <v>6454344260</v>
      </c>
      <c r="J85" s="25">
        <v>14565760030</v>
      </c>
      <c r="K85" s="26">
        <f t="shared" si="7"/>
        <v>52.020571535714289</v>
      </c>
      <c r="L85" s="25">
        <v>1055458085</v>
      </c>
      <c r="M85" s="25">
        <v>1489678457</v>
      </c>
      <c r="N85" s="26">
        <f t="shared" si="4"/>
        <v>5.3202802035714285</v>
      </c>
    </row>
    <row r="86" spans="1:14" ht="25.5" x14ac:dyDescent="0.25">
      <c r="A86" s="19" t="s">
        <v>85</v>
      </c>
      <c r="B86" s="19" t="s">
        <v>86</v>
      </c>
      <c r="C86" s="28">
        <v>28178015000</v>
      </c>
      <c r="D86" s="28">
        <v>0</v>
      </c>
      <c r="E86" s="28">
        <v>0</v>
      </c>
      <c r="F86" s="29">
        <f t="shared" si="5"/>
        <v>28178015000</v>
      </c>
      <c r="G86" s="28">
        <v>0</v>
      </c>
      <c r="H86" s="29">
        <f t="shared" si="6"/>
        <v>28178015000</v>
      </c>
      <c r="I86" s="28">
        <v>2698795697</v>
      </c>
      <c r="J86" s="28">
        <v>6740023691</v>
      </c>
      <c r="K86" s="29">
        <f t="shared" si="7"/>
        <v>23.919441064248137</v>
      </c>
      <c r="L86" s="28">
        <v>1637999560</v>
      </c>
      <c r="M86" s="28">
        <v>2277483696</v>
      </c>
      <c r="N86" s="29">
        <f t="shared" si="4"/>
        <v>8.0824845043201226</v>
      </c>
    </row>
    <row r="91" spans="1:14" x14ac:dyDescent="0.25">
      <c r="E91" s="2" t="s">
        <v>11</v>
      </c>
      <c r="F91" s="3"/>
      <c r="G91" s="3"/>
      <c r="H91" s="4" t="s">
        <v>12</v>
      </c>
      <c r="I91" s="5"/>
    </row>
    <row r="92" spans="1:14" x14ac:dyDescent="0.25">
      <c r="E92" s="6" t="s">
        <v>13</v>
      </c>
      <c r="F92" s="3"/>
      <c r="G92" s="3"/>
      <c r="H92" s="7" t="s">
        <v>14</v>
      </c>
      <c r="I92" s="5"/>
    </row>
  </sheetData>
  <mergeCells count="25">
    <mergeCell ref="B6:J6"/>
    <mergeCell ref="K6:L6"/>
    <mergeCell ref="A7:B7"/>
    <mergeCell ref="A1:N1"/>
    <mergeCell ref="A2:N2"/>
    <mergeCell ref="A3:N3"/>
    <mergeCell ref="A4:N4"/>
    <mergeCell ref="B5:J5"/>
    <mergeCell ref="K5:L5"/>
    <mergeCell ref="C7:H7"/>
    <mergeCell ref="I7:K7"/>
    <mergeCell ref="L7:N7"/>
    <mergeCell ref="A8:A9"/>
    <mergeCell ref="B8:B9"/>
    <mergeCell ref="C8:C9"/>
    <mergeCell ref="D8:E8"/>
    <mergeCell ref="F8:F9"/>
    <mergeCell ref="G8:G9"/>
    <mergeCell ref="N8:N9"/>
    <mergeCell ref="H8:H9"/>
    <mergeCell ref="I8:I9"/>
    <mergeCell ref="J8:J9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opLeftCell="A67" workbookViewId="0">
      <selection activeCell="C80" sqref="C80:N80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44" t="s">
        <v>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25">
      <c r="A2" s="47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x14ac:dyDescent="0.25">
      <c r="A3" s="47" t="s">
        <v>89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x14ac:dyDescent="0.25">
      <c r="A4" s="47" t="s">
        <v>90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9"/>
    </row>
    <row r="5" spans="1:14" x14ac:dyDescent="0.25">
      <c r="A5" s="30" t="s">
        <v>91</v>
      </c>
      <c r="B5" s="52" t="s">
        <v>92</v>
      </c>
      <c r="C5" s="52"/>
      <c r="D5" s="52"/>
      <c r="E5" s="52"/>
      <c r="F5" s="52"/>
      <c r="G5" s="52"/>
      <c r="H5" s="52"/>
      <c r="I5" s="52"/>
      <c r="J5" s="52"/>
      <c r="K5" s="51" t="s">
        <v>0</v>
      </c>
      <c r="L5" s="51"/>
      <c r="M5" s="33">
        <v>2021</v>
      </c>
      <c r="N5" s="10"/>
    </row>
    <row r="6" spans="1:14" x14ac:dyDescent="0.25">
      <c r="A6" s="31" t="s">
        <v>93</v>
      </c>
      <c r="B6" s="53" t="s">
        <v>94</v>
      </c>
      <c r="C6" s="53"/>
      <c r="D6" s="53"/>
      <c r="E6" s="53"/>
      <c r="F6" s="53"/>
      <c r="G6" s="53"/>
      <c r="H6" s="53"/>
      <c r="I6" s="54"/>
      <c r="J6" s="54"/>
      <c r="K6" s="55" t="s">
        <v>95</v>
      </c>
      <c r="L6" s="55"/>
      <c r="M6" s="32" t="s">
        <v>115</v>
      </c>
      <c r="N6" s="21"/>
    </row>
    <row r="7" spans="1:14" x14ac:dyDescent="0.25">
      <c r="A7" s="39" t="s">
        <v>96</v>
      </c>
      <c r="B7" s="40"/>
      <c r="C7" s="41" t="s">
        <v>97</v>
      </c>
      <c r="D7" s="42"/>
      <c r="E7" s="42"/>
      <c r="F7" s="42"/>
      <c r="G7" s="42"/>
      <c r="H7" s="42"/>
      <c r="I7" s="43" t="s">
        <v>98</v>
      </c>
      <c r="J7" s="43"/>
      <c r="K7" s="43"/>
      <c r="L7" s="43" t="s">
        <v>99</v>
      </c>
      <c r="M7" s="43"/>
      <c r="N7" s="43"/>
    </row>
    <row r="8" spans="1:14" x14ac:dyDescent="0.25">
      <c r="A8" s="56" t="s">
        <v>100</v>
      </c>
      <c r="B8" s="58" t="s">
        <v>101</v>
      </c>
      <c r="C8" s="58" t="s">
        <v>102</v>
      </c>
      <c r="D8" s="41" t="s">
        <v>103</v>
      </c>
      <c r="E8" s="40"/>
      <c r="F8" s="58" t="s">
        <v>104</v>
      </c>
      <c r="G8" s="58" t="s">
        <v>105</v>
      </c>
      <c r="H8" s="60" t="s">
        <v>106</v>
      </c>
      <c r="I8" s="43" t="s">
        <v>107</v>
      </c>
      <c r="J8" s="43" t="s">
        <v>108</v>
      </c>
      <c r="K8" s="43" t="s">
        <v>2</v>
      </c>
      <c r="L8" s="43" t="s">
        <v>107</v>
      </c>
      <c r="M8" s="43" t="s">
        <v>108</v>
      </c>
      <c r="N8" s="43" t="s">
        <v>3</v>
      </c>
    </row>
    <row r="9" spans="1:14" x14ac:dyDescent="0.25">
      <c r="A9" s="57"/>
      <c r="B9" s="59"/>
      <c r="C9" s="59"/>
      <c r="D9" s="11" t="s">
        <v>107</v>
      </c>
      <c r="E9" s="11" t="s">
        <v>109</v>
      </c>
      <c r="F9" s="59"/>
      <c r="G9" s="59"/>
      <c r="H9" s="61"/>
      <c r="I9" s="43"/>
      <c r="J9" s="43"/>
      <c r="K9" s="43"/>
      <c r="L9" s="43"/>
      <c r="M9" s="43"/>
      <c r="N9" s="43"/>
    </row>
    <row r="10" spans="1:14" x14ac:dyDescent="0.25">
      <c r="A10" s="12">
        <v>13</v>
      </c>
      <c r="B10" s="13" t="s">
        <v>4</v>
      </c>
      <c r="C10" s="23">
        <f>+C11+C83</f>
        <v>99577398000</v>
      </c>
      <c r="D10" s="23">
        <f>+D11+D83</f>
        <v>0</v>
      </c>
      <c r="E10" s="23">
        <f>+E11+E83</f>
        <v>-131000000</v>
      </c>
      <c r="F10" s="23">
        <f>+C10+E10</f>
        <v>99446398000</v>
      </c>
      <c r="G10" s="23">
        <f>+G11+G83</f>
        <v>0</v>
      </c>
      <c r="H10" s="23">
        <f>+F10</f>
        <v>99446398000</v>
      </c>
      <c r="I10" s="24">
        <f>+I11+I83</f>
        <v>7977051555</v>
      </c>
      <c r="J10" s="24">
        <f>+J11+J83</f>
        <v>46674333012</v>
      </c>
      <c r="K10" s="24">
        <f>+J10/H10*100</f>
        <v>46.934161468573251</v>
      </c>
      <c r="L10" s="24">
        <f>+L11+L83</f>
        <v>5744410104</v>
      </c>
      <c r="M10" s="24">
        <f>+M11+M83</f>
        <v>13843263414</v>
      </c>
      <c r="N10" s="24">
        <f t="shared" ref="N10:N74" si="0">+M10/H10*100</f>
        <v>13.920326620578052</v>
      </c>
    </row>
    <row r="11" spans="1:14" x14ac:dyDescent="0.25">
      <c r="A11" s="14">
        <v>131</v>
      </c>
      <c r="B11" s="15" t="s">
        <v>5</v>
      </c>
      <c r="C11" s="24">
        <f>+C12+C39+C80</f>
        <v>15407682000</v>
      </c>
      <c r="D11" s="24">
        <f>+D12+D39+D80</f>
        <v>0</v>
      </c>
      <c r="E11" s="24">
        <f>+E12+E39+E80</f>
        <v>-131000000</v>
      </c>
      <c r="F11" s="24">
        <f t="shared" ref="F11:F75" si="1">+C11+E11</f>
        <v>15276682000</v>
      </c>
      <c r="G11" s="24">
        <f>+G12+G39+G80</f>
        <v>0</v>
      </c>
      <c r="H11" s="24">
        <f t="shared" ref="H11:H75" si="2">+F11</f>
        <v>15276682000</v>
      </c>
      <c r="I11" s="24">
        <f>+I12+I39+I80</f>
        <v>1333166609</v>
      </c>
      <c r="J11" s="24">
        <f>+J12+J39+J80</f>
        <v>5464765938</v>
      </c>
      <c r="K11" s="24">
        <f>+J11/H11*100</f>
        <v>35.77194274254056</v>
      </c>
      <c r="L11" s="24">
        <f>+L12+L39+L80</f>
        <v>1166684795</v>
      </c>
      <c r="M11" s="24">
        <f>+M12+M39+M80</f>
        <v>4585585431</v>
      </c>
      <c r="N11" s="24">
        <f t="shared" si="0"/>
        <v>30.016893923693637</v>
      </c>
    </row>
    <row r="12" spans="1:14" x14ac:dyDescent="0.25">
      <c r="A12" s="14">
        <v>13101</v>
      </c>
      <c r="B12" s="15" t="s">
        <v>6</v>
      </c>
      <c r="C12" s="24">
        <f>SUM(C13:C38)</f>
        <v>13245600000</v>
      </c>
      <c r="D12" s="24">
        <f>SUM(D13:D38)</f>
        <v>0</v>
      </c>
      <c r="E12" s="24">
        <f>SUM(E13:E38)</f>
        <v>0</v>
      </c>
      <c r="F12" s="24">
        <f t="shared" si="1"/>
        <v>13245600000</v>
      </c>
      <c r="G12" s="24">
        <f>SUM(G13:G38)</f>
        <v>0</v>
      </c>
      <c r="H12" s="24">
        <f t="shared" si="2"/>
        <v>13245600000</v>
      </c>
      <c r="I12" s="24">
        <f>SUM(I13:I38)</f>
        <v>1085287223</v>
      </c>
      <c r="J12" s="24">
        <f>SUM(J13:J38)</f>
        <v>4348888930</v>
      </c>
      <c r="K12" s="24">
        <f>+J12/H12*100</f>
        <v>32.832706181675427</v>
      </c>
      <c r="L12" s="24">
        <f>SUM(L13:L38)</f>
        <v>1086738388</v>
      </c>
      <c r="M12" s="24">
        <f>SUM(M13:M38)</f>
        <v>4348888930</v>
      </c>
      <c r="N12" s="24">
        <f t="shared" si="0"/>
        <v>32.832706181675427</v>
      </c>
    </row>
    <row r="13" spans="1:14" x14ac:dyDescent="0.25">
      <c r="A13" s="16">
        <v>1310101010101</v>
      </c>
      <c r="B13" s="17" t="s">
        <v>15</v>
      </c>
      <c r="C13" s="25">
        <v>5961552000</v>
      </c>
      <c r="D13" s="25">
        <v>0</v>
      </c>
      <c r="E13" s="25">
        <v>-50000000</v>
      </c>
      <c r="F13" s="26">
        <f t="shared" si="1"/>
        <v>5911552000</v>
      </c>
      <c r="G13" s="25">
        <v>0</v>
      </c>
      <c r="H13" s="26">
        <f t="shared" si="2"/>
        <v>5911552000</v>
      </c>
      <c r="I13" s="25">
        <v>624297474</v>
      </c>
      <c r="J13" s="25">
        <v>2412952582</v>
      </c>
      <c r="K13" s="26">
        <f>+J13/H13*100</f>
        <v>40.817581948023125</v>
      </c>
      <c r="L13" s="25">
        <v>624297474</v>
      </c>
      <c r="M13" s="25">
        <v>2412952582</v>
      </c>
      <c r="N13" s="26">
        <f t="shared" si="0"/>
        <v>40.817581948023125</v>
      </c>
    </row>
    <row r="14" spans="1:14" x14ac:dyDescent="0.25">
      <c r="A14" s="16">
        <v>1310101010102</v>
      </c>
      <c r="B14" s="17" t="s">
        <v>16</v>
      </c>
      <c r="C14" s="25">
        <v>0</v>
      </c>
      <c r="D14" s="25">
        <v>0</v>
      </c>
      <c r="E14" s="25">
        <v>20000000</v>
      </c>
      <c r="F14" s="26">
        <f t="shared" si="1"/>
        <v>20000000</v>
      </c>
      <c r="G14" s="25">
        <v>0</v>
      </c>
      <c r="H14" s="26">
        <f t="shared" si="2"/>
        <v>20000000</v>
      </c>
      <c r="I14" s="25">
        <v>1761808</v>
      </c>
      <c r="J14" s="25">
        <v>5169560</v>
      </c>
      <c r="K14" s="26">
        <f t="shared" ref="K14:K76" si="3">+J14/H14*100</f>
        <v>25.847799999999999</v>
      </c>
      <c r="L14" s="25">
        <v>1761808</v>
      </c>
      <c r="M14" s="25">
        <v>5169560</v>
      </c>
      <c r="N14" s="26">
        <f t="shared" si="0"/>
        <v>25.847799999999999</v>
      </c>
    </row>
    <row r="15" spans="1:14" x14ac:dyDescent="0.25">
      <c r="A15" s="16">
        <v>1310101010103</v>
      </c>
      <c r="B15" s="17" t="s">
        <v>17</v>
      </c>
      <c r="C15" s="25">
        <v>0</v>
      </c>
      <c r="D15" s="25">
        <v>0</v>
      </c>
      <c r="E15" s="25">
        <v>30000000</v>
      </c>
      <c r="F15" s="26">
        <f t="shared" si="1"/>
        <v>30000000</v>
      </c>
      <c r="G15" s="25">
        <v>0</v>
      </c>
      <c r="H15" s="26">
        <f t="shared" si="2"/>
        <v>30000000</v>
      </c>
      <c r="I15" s="25">
        <v>1232617</v>
      </c>
      <c r="J15" s="25">
        <v>11605134</v>
      </c>
      <c r="K15" s="26">
        <f t="shared" si="3"/>
        <v>38.683779999999999</v>
      </c>
      <c r="L15" s="25">
        <v>1232617</v>
      </c>
      <c r="M15" s="25">
        <v>11605134</v>
      </c>
      <c r="N15" s="26">
        <f t="shared" si="0"/>
        <v>38.683779999999999</v>
      </c>
    </row>
    <row r="16" spans="1:14" x14ac:dyDescent="0.25">
      <c r="A16" s="16">
        <v>1310101010104</v>
      </c>
      <c r="B16" s="17" t="s">
        <v>18</v>
      </c>
      <c r="C16" s="25">
        <v>226986000</v>
      </c>
      <c r="D16" s="25">
        <v>0</v>
      </c>
      <c r="E16" s="25">
        <v>0</v>
      </c>
      <c r="F16" s="26">
        <f t="shared" si="1"/>
        <v>226986000</v>
      </c>
      <c r="G16" s="25">
        <v>0</v>
      </c>
      <c r="H16" s="26">
        <f t="shared" si="2"/>
        <v>226986000</v>
      </c>
      <c r="I16" s="25">
        <v>20471800</v>
      </c>
      <c r="J16" s="25">
        <v>92808528</v>
      </c>
      <c r="K16" s="26">
        <f t="shared" si="3"/>
        <v>40.887335782823605</v>
      </c>
      <c r="L16" s="25">
        <v>20471800</v>
      </c>
      <c r="M16" s="25">
        <v>92808528</v>
      </c>
      <c r="N16" s="26">
        <f t="shared" si="0"/>
        <v>40.887335782823605</v>
      </c>
    </row>
    <row r="17" spans="1:14" x14ac:dyDescent="0.25">
      <c r="A17" s="16">
        <v>1310101010106</v>
      </c>
      <c r="B17" s="17" t="s">
        <v>19</v>
      </c>
      <c r="C17" s="25">
        <v>64803000</v>
      </c>
      <c r="D17" s="25">
        <v>0</v>
      </c>
      <c r="E17" s="25">
        <v>0</v>
      </c>
      <c r="F17" s="26">
        <f t="shared" si="1"/>
        <v>64803000</v>
      </c>
      <c r="G17" s="25">
        <v>0</v>
      </c>
      <c r="H17" s="26">
        <f t="shared" si="2"/>
        <v>64803000</v>
      </c>
      <c r="I17" s="25">
        <v>3561607</v>
      </c>
      <c r="J17" s="25">
        <v>16246072</v>
      </c>
      <c r="K17" s="26">
        <f t="shared" si="3"/>
        <v>25.069938120148759</v>
      </c>
      <c r="L17" s="25">
        <v>3561607</v>
      </c>
      <c r="M17" s="25">
        <v>16246072</v>
      </c>
      <c r="N17" s="26">
        <f t="shared" si="0"/>
        <v>25.069938120148759</v>
      </c>
    </row>
    <row r="18" spans="1:14" x14ac:dyDescent="0.25">
      <c r="A18" s="16">
        <v>1310101010107</v>
      </c>
      <c r="B18" s="17" t="s">
        <v>20</v>
      </c>
      <c r="C18" s="25">
        <v>41959000</v>
      </c>
      <c r="D18" s="25">
        <v>0</v>
      </c>
      <c r="E18" s="25">
        <v>0</v>
      </c>
      <c r="F18" s="26">
        <f t="shared" si="1"/>
        <v>41959000</v>
      </c>
      <c r="G18" s="25">
        <v>0</v>
      </c>
      <c r="H18" s="26">
        <f t="shared" si="2"/>
        <v>41959000</v>
      </c>
      <c r="I18" s="25">
        <v>2707814</v>
      </c>
      <c r="J18" s="25">
        <v>13012490</v>
      </c>
      <c r="K18" s="26">
        <f t="shared" si="3"/>
        <v>31.012393050358682</v>
      </c>
      <c r="L18" s="25">
        <v>2707814</v>
      </c>
      <c r="M18" s="25">
        <v>13012490</v>
      </c>
      <c r="N18" s="26">
        <f t="shared" si="0"/>
        <v>31.012393050358682</v>
      </c>
    </row>
    <row r="19" spans="1:14" x14ac:dyDescent="0.25">
      <c r="A19" s="16">
        <v>1310101010108</v>
      </c>
      <c r="B19" s="17" t="s">
        <v>21</v>
      </c>
      <c r="C19" s="25">
        <v>199063000</v>
      </c>
      <c r="D19" s="25">
        <v>0</v>
      </c>
      <c r="E19" s="25">
        <v>0</v>
      </c>
      <c r="F19" s="26">
        <f t="shared" si="1"/>
        <v>199063000</v>
      </c>
      <c r="G19" s="25">
        <v>0</v>
      </c>
      <c r="H19" s="26">
        <f t="shared" si="2"/>
        <v>199063000</v>
      </c>
      <c r="I19" s="25">
        <v>9941870</v>
      </c>
      <c r="J19" s="25">
        <v>78456605</v>
      </c>
      <c r="K19" s="26">
        <f t="shared" si="3"/>
        <v>39.412952180967835</v>
      </c>
      <c r="L19" s="25">
        <v>9941870</v>
      </c>
      <c r="M19" s="25">
        <v>78456605</v>
      </c>
      <c r="N19" s="26">
        <f t="shared" si="0"/>
        <v>39.412952180967835</v>
      </c>
    </row>
    <row r="20" spans="1:14" x14ac:dyDescent="0.25">
      <c r="A20" s="16">
        <v>1310101010110</v>
      </c>
      <c r="B20" s="17" t="s">
        <v>22</v>
      </c>
      <c r="C20" s="25">
        <v>738042000</v>
      </c>
      <c r="D20" s="25">
        <v>0</v>
      </c>
      <c r="E20" s="25">
        <v>0</v>
      </c>
      <c r="F20" s="26">
        <f t="shared" si="1"/>
        <v>738042000</v>
      </c>
      <c r="G20" s="25">
        <v>0</v>
      </c>
      <c r="H20" s="26">
        <f t="shared" si="2"/>
        <v>738042000</v>
      </c>
      <c r="I20" s="25">
        <v>0</v>
      </c>
      <c r="J20" s="25">
        <v>1758120</v>
      </c>
      <c r="K20" s="26">
        <f t="shared" si="3"/>
        <v>0.23821408537725497</v>
      </c>
      <c r="L20" s="25">
        <v>338548</v>
      </c>
      <c r="M20" s="25">
        <v>1758120</v>
      </c>
      <c r="N20" s="26">
        <f t="shared" si="0"/>
        <v>0.23821408537725497</v>
      </c>
    </row>
    <row r="21" spans="1:14" x14ac:dyDescent="0.25">
      <c r="A21" s="16">
        <v>1310101010111</v>
      </c>
      <c r="B21" s="17" t="s">
        <v>23</v>
      </c>
      <c r="C21" s="25">
        <v>354260000</v>
      </c>
      <c r="D21" s="25">
        <v>0</v>
      </c>
      <c r="E21" s="25">
        <v>0</v>
      </c>
      <c r="F21" s="26">
        <f t="shared" si="1"/>
        <v>354260000</v>
      </c>
      <c r="G21" s="25">
        <v>0</v>
      </c>
      <c r="H21" s="26">
        <f t="shared" si="2"/>
        <v>354260000</v>
      </c>
      <c r="I21" s="25">
        <v>64062578</v>
      </c>
      <c r="J21" s="25">
        <v>112688252</v>
      </c>
      <c r="K21" s="26">
        <f t="shared" si="3"/>
        <v>31.809476655563714</v>
      </c>
      <c r="L21" s="25">
        <v>64680673</v>
      </c>
      <c r="M21" s="25">
        <v>112688252</v>
      </c>
      <c r="N21" s="26">
        <f t="shared" si="0"/>
        <v>31.809476655563714</v>
      </c>
    </row>
    <row r="22" spans="1:14" x14ac:dyDescent="0.25">
      <c r="A22" s="16">
        <v>1310101010112</v>
      </c>
      <c r="B22" s="17" t="s">
        <v>24</v>
      </c>
      <c r="C22" s="25">
        <v>37200000</v>
      </c>
      <c r="D22" s="25">
        <v>0</v>
      </c>
      <c r="E22" s="25">
        <v>0</v>
      </c>
      <c r="F22" s="26">
        <f t="shared" si="1"/>
        <v>37200000</v>
      </c>
      <c r="G22" s="25">
        <v>0</v>
      </c>
      <c r="H22" s="26">
        <f t="shared" si="2"/>
        <v>37200000</v>
      </c>
      <c r="I22" s="25">
        <v>1804903</v>
      </c>
      <c r="J22" s="25">
        <v>7721479</v>
      </c>
      <c r="K22" s="26">
        <f t="shared" si="3"/>
        <v>20.756663978494625</v>
      </c>
      <c r="L22" s="25">
        <v>1804903</v>
      </c>
      <c r="M22" s="25">
        <v>7721479</v>
      </c>
      <c r="N22" s="26">
        <f t="shared" si="0"/>
        <v>20.756663978494625</v>
      </c>
    </row>
    <row r="23" spans="1:14" x14ac:dyDescent="0.25">
      <c r="A23" s="16">
        <v>1310101010201</v>
      </c>
      <c r="B23" s="17" t="s">
        <v>25</v>
      </c>
      <c r="C23" s="25">
        <v>336527000</v>
      </c>
      <c r="D23" s="25">
        <v>0</v>
      </c>
      <c r="E23" s="25">
        <v>0</v>
      </c>
      <c r="F23" s="26">
        <f t="shared" si="1"/>
        <v>336527000</v>
      </c>
      <c r="G23" s="25">
        <v>0</v>
      </c>
      <c r="H23" s="26">
        <f t="shared" si="2"/>
        <v>336527000</v>
      </c>
      <c r="I23" s="25">
        <v>26546188</v>
      </c>
      <c r="J23" s="25">
        <v>112488165</v>
      </c>
      <c r="K23" s="26">
        <f t="shared" si="3"/>
        <v>33.426193143492199</v>
      </c>
      <c r="L23" s="25">
        <v>26546188</v>
      </c>
      <c r="M23" s="25">
        <v>112488165</v>
      </c>
      <c r="N23" s="26">
        <f t="shared" si="0"/>
        <v>33.426193143492199</v>
      </c>
    </row>
    <row r="24" spans="1:14" x14ac:dyDescent="0.25">
      <c r="A24" s="16">
        <v>1310101010202</v>
      </c>
      <c r="B24" s="17" t="s">
        <v>26</v>
      </c>
      <c r="C24" s="25">
        <v>884063000</v>
      </c>
      <c r="D24" s="25">
        <v>-20700604</v>
      </c>
      <c r="E24" s="25">
        <v>-20700604</v>
      </c>
      <c r="F24" s="26">
        <f t="shared" si="1"/>
        <v>863362396</v>
      </c>
      <c r="G24" s="25">
        <v>0</v>
      </c>
      <c r="H24" s="26">
        <f t="shared" si="2"/>
        <v>863362396</v>
      </c>
      <c r="I24" s="25">
        <v>72671198</v>
      </c>
      <c r="J24" s="25">
        <v>323616611</v>
      </c>
      <c r="K24" s="26">
        <f t="shared" si="3"/>
        <v>37.483287724752842</v>
      </c>
      <c r="L24" s="25">
        <v>72671198</v>
      </c>
      <c r="M24" s="25">
        <v>323616611</v>
      </c>
      <c r="N24" s="26">
        <f t="shared" si="0"/>
        <v>37.483287724752842</v>
      </c>
    </row>
    <row r="25" spans="1:14" x14ac:dyDescent="0.25">
      <c r="A25" s="16">
        <v>1310101010203</v>
      </c>
      <c r="B25" s="17" t="s">
        <v>27</v>
      </c>
      <c r="C25" s="25">
        <v>806859000</v>
      </c>
      <c r="D25" s="25">
        <v>0</v>
      </c>
      <c r="E25" s="25">
        <v>0</v>
      </c>
      <c r="F25" s="26">
        <f t="shared" si="1"/>
        <v>806859000</v>
      </c>
      <c r="G25" s="25">
        <v>0</v>
      </c>
      <c r="H25" s="26">
        <f t="shared" si="2"/>
        <v>806859000</v>
      </c>
      <c r="I25" s="25">
        <v>0</v>
      </c>
      <c r="J25" s="25">
        <v>511787</v>
      </c>
      <c r="K25" s="26">
        <f t="shared" si="3"/>
        <v>6.3429545930577716E-2</v>
      </c>
      <c r="L25" s="25">
        <v>0</v>
      </c>
      <c r="M25" s="25">
        <v>511787</v>
      </c>
      <c r="N25" s="26">
        <f t="shared" si="0"/>
        <v>6.3429545930577716E-2</v>
      </c>
    </row>
    <row r="26" spans="1:14" ht="25.5" x14ac:dyDescent="0.25">
      <c r="A26" s="16">
        <v>1310101020101</v>
      </c>
      <c r="B26" s="17" t="s">
        <v>28</v>
      </c>
      <c r="C26" s="25">
        <v>557962000</v>
      </c>
      <c r="D26" s="25">
        <v>0</v>
      </c>
      <c r="E26" s="25">
        <v>0</v>
      </c>
      <c r="F26" s="26">
        <f t="shared" si="1"/>
        <v>557962000</v>
      </c>
      <c r="G26" s="25">
        <v>0</v>
      </c>
      <c r="H26" s="26">
        <f t="shared" si="2"/>
        <v>557962000</v>
      </c>
      <c r="I26" s="25">
        <v>50589250</v>
      </c>
      <c r="J26" s="25">
        <v>234294550</v>
      </c>
      <c r="K26" s="26">
        <f t="shared" si="3"/>
        <v>41.991130220337588</v>
      </c>
      <c r="L26" s="25">
        <v>50589250</v>
      </c>
      <c r="M26" s="25">
        <v>234294550</v>
      </c>
      <c r="N26" s="26">
        <f t="shared" si="0"/>
        <v>41.991130220337588</v>
      </c>
    </row>
    <row r="27" spans="1:14" ht="25.5" x14ac:dyDescent="0.25">
      <c r="A27" s="16">
        <v>1310101020102</v>
      </c>
      <c r="B27" s="17" t="s">
        <v>29</v>
      </c>
      <c r="C27" s="25">
        <v>362277000</v>
      </c>
      <c r="D27" s="25">
        <v>0</v>
      </c>
      <c r="E27" s="25">
        <v>0</v>
      </c>
      <c r="F27" s="26">
        <f t="shared" si="1"/>
        <v>362277000</v>
      </c>
      <c r="G27" s="25">
        <v>0</v>
      </c>
      <c r="H27" s="26">
        <f t="shared" si="2"/>
        <v>362277000</v>
      </c>
      <c r="I27" s="25">
        <v>26437952</v>
      </c>
      <c r="J27" s="25">
        <v>128763352</v>
      </c>
      <c r="K27" s="26">
        <f t="shared" si="3"/>
        <v>35.542789633346864</v>
      </c>
      <c r="L27" s="25">
        <v>26437952</v>
      </c>
      <c r="M27" s="25">
        <v>128763352</v>
      </c>
      <c r="N27" s="26">
        <f t="shared" si="0"/>
        <v>35.542789633346864</v>
      </c>
    </row>
    <row r="28" spans="1:14" ht="25.5" x14ac:dyDescent="0.25">
      <c r="A28" s="16">
        <v>1310101020202</v>
      </c>
      <c r="B28" s="17" t="s">
        <v>30</v>
      </c>
      <c r="C28" s="25">
        <v>639146000</v>
      </c>
      <c r="D28" s="25">
        <v>0</v>
      </c>
      <c r="E28" s="25">
        <v>0</v>
      </c>
      <c r="F28" s="26">
        <f t="shared" si="1"/>
        <v>639146000</v>
      </c>
      <c r="G28" s="25">
        <v>0</v>
      </c>
      <c r="H28" s="26">
        <f t="shared" si="2"/>
        <v>639146000</v>
      </c>
      <c r="I28" s="25">
        <v>53604977</v>
      </c>
      <c r="J28" s="25">
        <v>257243477</v>
      </c>
      <c r="K28" s="26">
        <f t="shared" si="3"/>
        <v>40.247999205189423</v>
      </c>
      <c r="L28" s="25">
        <v>53604977</v>
      </c>
      <c r="M28" s="25">
        <v>257243477</v>
      </c>
      <c r="N28" s="26">
        <f t="shared" si="0"/>
        <v>40.247999205189423</v>
      </c>
    </row>
    <row r="29" spans="1:14" ht="25.5" x14ac:dyDescent="0.25">
      <c r="A29" s="16">
        <v>1310101020301</v>
      </c>
      <c r="B29" s="17" t="s">
        <v>31</v>
      </c>
      <c r="C29" s="25">
        <v>552764000</v>
      </c>
      <c r="D29" s="25">
        <v>0</v>
      </c>
      <c r="E29" s="25">
        <v>0</v>
      </c>
      <c r="F29" s="26">
        <f t="shared" si="1"/>
        <v>552764000</v>
      </c>
      <c r="G29" s="25">
        <v>0</v>
      </c>
      <c r="H29" s="26">
        <f t="shared" si="2"/>
        <v>552764000</v>
      </c>
      <c r="I29" s="25">
        <v>11265801</v>
      </c>
      <c r="J29" s="25">
        <v>53546529</v>
      </c>
      <c r="K29" s="26">
        <f t="shared" si="3"/>
        <v>9.6870507124197669</v>
      </c>
      <c r="L29" s="25">
        <v>11626119</v>
      </c>
      <c r="M29" s="25">
        <v>53546529</v>
      </c>
      <c r="N29" s="26">
        <f t="shared" si="0"/>
        <v>9.6870507124197669</v>
      </c>
    </row>
    <row r="30" spans="1:14" ht="25.5" x14ac:dyDescent="0.25">
      <c r="A30" s="16">
        <v>1310101020302</v>
      </c>
      <c r="B30" s="17" t="s">
        <v>32</v>
      </c>
      <c r="C30" s="25">
        <v>386857000</v>
      </c>
      <c r="D30" s="25">
        <v>0</v>
      </c>
      <c r="E30" s="25">
        <v>0</v>
      </c>
      <c r="F30" s="26">
        <f t="shared" si="1"/>
        <v>386857000</v>
      </c>
      <c r="G30" s="25">
        <v>0</v>
      </c>
      <c r="H30" s="26">
        <f t="shared" si="2"/>
        <v>386857000</v>
      </c>
      <c r="I30" s="25">
        <v>0</v>
      </c>
      <c r="J30" s="25">
        <v>1311318</v>
      </c>
      <c r="K30" s="26">
        <f t="shared" si="3"/>
        <v>0.33896711187854944</v>
      </c>
      <c r="L30" s="25">
        <v>0</v>
      </c>
      <c r="M30" s="25">
        <v>1311318</v>
      </c>
      <c r="N30" s="26">
        <f t="shared" si="0"/>
        <v>0.33896711187854944</v>
      </c>
    </row>
    <row r="31" spans="1:14" x14ac:dyDescent="0.25">
      <c r="A31" s="16">
        <v>1310101020401</v>
      </c>
      <c r="B31" s="17" t="s">
        <v>33</v>
      </c>
      <c r="C31" s="25">
        <v>362062000</v>
      </c>
      <c r="D31" s="25">
        <v>0</v>
      </c>
      <c r="E31" s="25">
        <v>0</v>
      </c>
      <c r="F31" s="26">
        <f t="shared" si="1"/>
        <v>362062000</v>
      </c>
      <c r="G31" s="25">
        <v>0</v>
      </c>
      <c r="H31" s="26">
        <f t="shared" si="2"/>
        <v>362062000</v>
      </c>
      <c r="I31" s="25">
        <v>33869500</v>
      </c>
      <c r="J31" s="25">
        <v>127062300</v>
      </c>
      <c r="K31" s="26">
        <f t="shared" si="3"/>
        <v>35.094072285962078</v>
      </c>
      <c r="L31" s="25">
        <v>33897100</v>
      </c>
      <c r="M31" s="25">
        <v>127062300</v>
      </c>
      <c r="N31" s="26">
        <f t="shared" si="0"/>
        <v>35.094072285962078</v>
      </c>
    </row>
    <row r="32" spans="1:14" ht="25.5" x14ac:dyDescent="0.25">
      <c r="A32" s="16">
        <v>1310101020501</v>
      </c>
      <c r="B32" s="17" t="s">
        <v>34</v>
      </c>
      <c r="C32" s="25">
        <v>114778000</v>
      </c>
      <c r="D32" s="25">
        <v>0</v>
      </c>
      <c r="E32" s="25">
        <v>0</v>
      </c>
      <c r="F32" s="26">
        <f t="shared" si="1"/>
        <v>114778000</v>
      </c>
      <c r="G32" s="25">
        <v>0</v>
      </c>
      <c r="H32" s="26">
        <f t="shared" si="2"/>
        <v>114778000</v>
      </c>
      <c r="I32" s="25">
        <v>11035100</v>
      </c>
      <c r="J32" s="25">
        <v>48114900</v>
      </c>
      <c r="K32" s="26">
        <f t="shared" si="3"/>
        <v>41.919967241108921</v>
      </c>
      <c r="L32" s="25">
        <v>11035100</v>
      </c>
      <c r="M32" s="25">
        <v>48114900</v>
      </c>
      <c r="N32" s="26">
        <f t="shared" si="0"/>
        <v>41.919967241108921</v>
      </c>
    </row>
    <row r="33" spans="1:14" x14ac:dyDescent="0.25">
      <c r="A33" s="16">
        <v>1310101020601</v>
      </c>
      <c r="B33" s="17" t="s">
        <v>35</v>
      </c>
      <c r="C33" s="25">
        <v>271439000</v>
      </c>
      <c r="D33" s="25">
        <v>0</v>
      </c>
      <c r="E33" s="25">
        <v>0</v>
      </c>
      <c r="F33" s="26">
        <f t="shared" si="1"/>
        <v>271439000</v>
      </c>
      <c r="G33" s="25">
        <v>0</v>
      </c>
      <c r="H33" s="26">
        <f t="shared" si="2"/>
        <v>271439000</v>
      </c>
      <c r="I33" s="25">
        <v>25403900</v>
      </c>
      <c r="J33" s="25">
        <v>95309500</v>
      </c>
      <c r="K33" s="26">
        <f t="shared" si="3"/>
        <v>35.112677249768822</v>
      </c>
      <c r="L33" s="25">
        <v>25424600</v>
      </c>
      <c r="M33" s="25">
        <v>95309500</v>
      </c>
      <c r="N33" s="26">
        <f t="shared" si="0"/>
        <v>35.112677249768822</v>
      </c>
    </row>
    <row r="34" spans="1:14" x14ac:dyDescent="0.25">
      <c r="A34" s="16">
        <v>1310101020701</v>
      </c>
      <c r="B34" s="17" t="s">
        <v>36</v>
      </c>
      <c r="C34" s="25">
        <v>181000000</v>
      </c>
      <c r="D34" s="25">
        <v>0</v>
      </c>
      <c r="E34" s="25">
        <v>0</v>
      </c>
      <c r="F34" s="26">
        <f t="shared" si="1"/>
        <v>181000000</v>
      </c>
      <c r="G34" s="25">
        <v>0</v>
      </c>
      <c r="H34" s="26">
        <f t="shared" si="2"/>
        <v>181000000</v>
      </c>
      <c r="I34" s="25">
        <v>16940800</v>
      </c>
      <c r="J34" s="25">
        <v>63552900</v>
      </c>
      <c r="K34" s="26">
        <f t="shared" si="3"/>
        <v>35.112099447513813</v>
      </c>
      <c r="L34" s="25">
        <v>16954600</v>
      </c>
      <c r="M34" s="25">
        <v>63552900</v>
      </c>
      <c r="N34" s="26">
        <f t="shared" si="0"/>
        <v>35.112099447513813</v>
      </c>
    </row>
    <row r="35" spans="1:14" x14ac:dyDescent="0.25">
      <c r="A35" s="16">
        <v>13101010301</v>
      </c>
      <c r="B35" s="17" t="s">
        <v>113</v>
      </c>
      <c r="C35" s="25">
        <v>0</v>
      </c>
      <c r="D35" s="25">
        <v>20700604</v>
      </c>
      <c r="E35" s="25">
        <v>20700604</v>
      </c>
      <c r="F35" s="26">
        <f t="shared" si="1"/>
        <v>20700604</v>
      </c>
      <c r="G35" s="25"/>
      <c r="H35" s="26">
        <f t="shared" si="2"/>
        <v>20700604</v>
      </c>
      <c r="I35" s="25">
        <v>20700604</v>
      </c>
      <c r="J35" s="25">
        <v>20700604</v>
      </c>
      <c r="K35" s="26">
        <f t="shared" si="3"/>
        <v>100</v>
      </c>
      <c r="L35" s="25">
        <v>20700604</v>
      </c>
      <c r="M35" s="25">
        <v>20700604</v>
      </c>
      <c r="N35" s="26">
        <f t="shared" si="0"/>
        <v>100</v>
      </c>
    </row>
    <row r="36" spans="1:14" x14ac:dyDescent="0.25">
      <c r="A36" s="16">
        <v>13101010302</v>
      </c>
      <c r="B36" s="17" t="s">
        <v>37</v>
      </c>
      <c r="C36" s="25">
        <v>33130000</v>
      </c>
      <c r="D36" s="25">
        <v>0</v>
      </c>
      <c r="E36" s="25">
        <v>0</v>
      </c>
      <c r="F36" s="26">
        <f t="shared" si="1"/>
        <v>33130000</v>
      </c>
      <c r="G36" s="25">
        <v>0</v>
      </c>
      <c r="H36" s="26">
        <f t="shared" si="2"/>
        <v>33130000</v>
      </c>
      <c r="I36" s="25">
        <v>5535894</v>
      </c>
      <c r="J36" s="25">
        <v>10454596</v>
      </c>
      <c r="K36" s="26">
        <f t="shared" si="3"/>
        <v>31.556281316027768</v>
      </c>
      <c r="L36" s="25">
        <v>5607998</v>
      </c>
      <c r="M36" s="25">
        <v>10454596</v>
      </c>
      <c r="N36" s="26">
        <f t="shared" si="0"/>
        <v>31.556281316027768</v>
      </c>
    </row>
    <row r="37" spans="1:14" ht="25.5" x14ac:dyDescent="0.25">
      <c r="A37" s="16">
        <v>13101010305</v>
      </c>
      <c r="B37" s="17" t="s">
        <v>38</v>
      </c>
      <c r="C37" s="25">
        <v>123572000</v>
      </c>
      <c r="D37" s="25">
        <v>0</v>
      </c>
      <c r="E37" s="25">
        <v>0</v>
      </c>
      <c r="F37" s="26">
        <f t="shared" si="1"/>
        <v>123572000</v>
      </c>
      <c r="G37" s="25">
        <v>0</v>
      </c>
      <c r="H37" s="26">
        <f t="shared" si="2"/>
        <v>123572000</v>
      </c>
      <c r="I37" s="25">
        <v>0</v>
      </c>
      <c r="J37" s="25">
        <v>116487766</v>
      </c>
      <c r="K37" s="26">
        <f t="shared" si="3"/>
        <v>94.267120383258344</v>
      </c>
      <c r="L37" s="25">
        <v>0</v>
      </c>
      <c r="M37" s="25">
        <v>116487766</v>
      </c>
      <c r="N37" s="26">
        <f t="shared" si="0"/>
        <v>94.267120383258344</v>
      </c>
    </row>
    <row r="38" spans="1:14" x14ac:dyDescent="0.25">
      <c r="A38" s="16">
        <v>13101010306</v>
      </c>
      <c r="B38" s="17" t="s">
        <v>39</v>
      </c>
      <c r="C38" s="25">
        <v>9299000</v>
      </c>
      <c r="D38" s="25">
        <v>0</v>
      </c>
      <c r="E38" s="25">
        <v>0</v>
      </c>
      <c r="F38" s="26">
        <f t="shared" si="1"/>
        <v>9299000</v>
      </c>
      <c r="G38" s="25">
        <v>0</v>
      </c>
      <c r="H38" s="26">
        <f t="shared" si="2"/>
        <v>9299000</v>
      </c>
      <c r="I38" s="25">
        <v>843588</v>
      </c>
      <c r="J38" s="25">
        <v>3011753</v>
      </c>
      <c r="K38" s="26">
        <f t="shared" si="3"/>
        <v>32.387923432627161</v>
      </c>
      <c r="L38" s="25">
        <v>843588</v>
      </c>
      <c r="M38" s="25">
        <v>3011753</v>
      </c>
      <c r="N38" s="26">
        <f t="shared" si="0"/>
        <v>32.387923432627161</v>
      </c>
    </row>
    <row r="39" spans="1:14" x14ac:dyDescent="0.25">
      <c r="A39" s="14">
        <v>13102</v>
      </c>
      <c r="B39" s="15" t="s">
        <v>7</v>
      </c>
      <c r="C39" s="27">
        <f>SUM(C40:C79)</f>
        <v>2119900000</v>
      </c>
      <c r="D39" s="27">
        <f>SUM(D40:D79)</f>
        <v>-33800000</v>
      </c>
      <c r="E39" s="27">
        <f>SUM(E40:E79)</f>
        <v>-164800000</v>
      </c>
      <c r="F39" s="24">
        <f t="shared" si="1"/>
        <v>1955100000</v>
      </c>
      <c r="G39" s="27">
        <f>SUM(G40:G79)</f>
        <v>0</v>
      </c>
      <c r="H39" s="24">
        <f t="shared" si="2"/>
        <v>1955100000</v>
      </c>
      <c r="I39" s="27">
        <f>SUM(I40:I79)</f>
        <v>225556270</v>
      </c>
      <c r="J39" s="27">
        <f>SUM(J40:J79)</f>
        <v>1055201345</v>
      </c>
      <c r="K39" s="24">
        <f t="shared" si="3"/>
        <v>53.971732647946403</v>
      </c>
      <c r="L39" s="27">
        <f>SUM(L40:L79)</f>
        <v>79946407</v>
      </c>
      <c r="M39" s="27">
        <f>SUM(M40:M79)</f>
        <v>198343954</v>
      </c>
      <c r="N39" s="24">
        <f t="shared" si="0"/>
        <v>10.144951869469592</v>
      </c>
    </row>
    <row r="40" spans="1:14" ht="25.5" x14ac:dyDescent="0.25">
      <c r="A40" s="16">
        <v>1310201010105</v>
      </c>
      <c r="B40" s="17" t="s">
        <v>40</v>
      </c>
      <c r="C40" s="25">
        <v>39000000</v>
      </c>
      <c r="D40" s="25">
        <v>0</v>
      </c>
      <c r="E40" s="25">
        <v>0</v>
      </c>
      <c r="F40" s="26">
        <f t="shared" si="1"/>
        <v>39000000</v>
      </c>
      <c r="G40" s="25">
        <v>0</v>
      </c>
      <c r="H40" s="26">
        <f t="shared" si="2"/>
        <v>39000000</v>
      </c>
      <c r="I40" s="25">
        <v>8266547</v>
      </c>
      <c r="J40" s="25">
        <v>8266547</v>
      </c>
      <c r="K40" s="26">
        <f t="shared" si="3"/>
        <v>21.19627435897436</v>
      </c>
      <c r="L40" s="25">
        <v>0</v>
      </c>
      <c r="M40" s="25">
        <v>0</v>
      </c>
      <c r="N40" s="26">
        <f t="shared" si="0"/>
        <v>0</v>
      </c>
    </row>
    <row r="41" spans="1:14" x14ac:dyDescent="0.25">
      <c r="A41" s="16">
        <v>1310201010106</v>
      </c>
      <c r="B41" s="17" t="s">
        <v>41</v>
      </c>
      <c r="C41" s="25">
        <v>14041000</v>
      </c>
      <c r="D41" s="25">
        <v>0</v>
      </c>
      <c r="E41" s="25">
        <v>-4075000</v>
      </c>
      <c r="F41" s="26">
        <f t="shared" si="1"/>
        <v>9966000</v>
      </c>
      <c r="G41" s="25">
        <v>0</v>
      </c>
      <c r="H41" s="26">
        <f t="shared" si="2"/>
        <v>9966000</v>
      </c>
      <c r="I41" s="25">
        <v>0</v>
      </c>
      <c r="J41" s="25">
        <v>0</v>
      </c>
      <c r="K41" s="26">
        <f t="shared" si="3"/>
        <v>0</v>
      </c>
      <c r="L41" s="25">
        <v>0</v>
      </c>
      <c r="M41" s="25">
        <v>0</v>
      </c>
      <c r="N41" s="26">
        <f t="shared" si="0"/>
        <v>0</v>
      </c>
    </row>
    <row r="42" spans="1:14" ht="25.5" x14ac:dyDescent="0.25">
      <c r="A42" s="16">
        <v>1310201010107</v>
      </c>
      <c r="B42" s="17" t="s">
        <v>42</v>
      </c>
      <c r="C42" s="25">
        <v>11600000</v>
      </c>
      <c r="D42" s="25">
        <v>-11600000</v>
      </c>
      <c r="E42" s="25">
        <v>-11600000</v>
      </c>
      <c r="F42" s="26">
        <f t="shared" si="1"/>
        <v>0</v>
      </c>
      <c r="G42" s="25">
        <v>0</v>
      </c>
      <c r="H42" s="26">
        <f t="shared" si="2"/>
        <v>0</v>
      </c>
      <c r="I42" s="25">
        <v>0</v>
      </c>
      <c r="J42" s="25">
        <v>0</v>
      </c>
      <c r="K42" s="26">
        <v>0</v>
      </c>
      <c r="L42" s="25">
        <v>0</v>
      </c>
      <c r="M42" s="25">
        <v>0</v>
      </c>
      <c r="N42" s="26">
        <v>0</v>
      </c>
    </row>
    <row r="43" spans="1:14" ht="25.5" x14ac:dyDescent="0.25">
      <c r="A43" s="16">
        <v>1310202010103</v>
      </c>
      <c r="B43" s="17" t="s">
        <v>43</v>
      </c>
      <c r="C43" s="25">
        <v>23341000</v>
      </c>
      <c r="D43" s="25">
        <v>0</v>
      </c>
      <c r="E43" s="25">
        <v>-5401000</v>
      </c>
      <c r="F43" s="26">
        <f t="shared" si="1"/>
        <v>17940000</v>
      </c>
      <c r="G43" s="25">
        <v>0</v>
      </c>
      <c r="H43" s="26">
        <f t="shared" si="2"/>
        <v>17940000</v>
      </c>
      <c r="I43" s="25">
        <v>494301</v>
      </c>
      <c r="J43" s="25">
        <v>1494301</v>
      </c>
      <c r="K43" s="26">
        <f t="shared" si="3"/>
        <v>8.3294370122630994</v>
      </c>
      <c r="L43" s="25">
        <v>0</v>
      </c>
      <c r="M43" s="25">
        <v>1000000</v>
      </c>
      <c r="N43" s="26">
        <f t="shared" si="0"/>
        <v>5.574136008918618</v>
      </c>
    </row>
    <row r="44" spans="1:14" ht="25.5" x14ac:dyDescent="0.25">
      <c r="A44" s="22">
        <v>1310202010105</v>
      </c>
      <c r="B44" s="19" t="s">
        <v>44</v>
      </c>
      <c r="C44" s="28">
        <v>997000</v>
      </c>
      <c r="D44" s="28">
        <v>0</v>
      </c>
      <c r="E44" s="28">
        <v>-997000</v>
      </c>
      <c r="F44" s="29">
        <f t="shared" si="1"/>
        <v>0</v>
      </c>
      <c r="G44" s="28">
        <v>0</v>
      </c>
      <c r="H44" s="29">
        <f t="shared" si="2"/>
        <v>0</v>
      </c>
      <c r="I44" s="28">
        <v>0</v>
      </c>
      <c r="J44" s="28">
        <v>0</v>
      </c>
      <c r="K44" s="29">
        <v>0</v>
      </c>
      <c r="L44" s="28">
        <v>0</v>
      </c>
      <c r="M44" s="28">
        <v>0</v>
      </c>
      <c r="N44" s="29">
        <v>0</v>
      </c>
    </row>
    <row r="45" spans="1:14" ht="25.5" x14ac:dyDescent="0.25">
      <c r="A45" s="16">
        <v>1310202010106</v>
      </c>
      <c r="B45" s="17" t="s">
        <v>45</v>
      </c>
      <c r="C45" s="25">
        <v>61019000</v>
      </c>
      <c r="D45" s="25">
        <v>0</v>
      </c>
      <c r="E45" s="25">
        <v>0</v>
      </c>
      <c r="F45" s="26">
        <f t="shared" si="1"/>
        <v>61019000</v>
      </c>
      <c r="G45" s="25">
        <v>0</v>
      </c>
      <c r="H45" s="26">
        <f t="shared" si="2"/>
        <v>61019000</v>
      </c>
      <c r="I45" s="25">
        <v>0</v>
      </c>
      <c r="J45" s="25">
        <v>6024863</v>
      </c>
      <c r="K45" s="26">
        <f t="shared" si="3"/>
        <v>9.8737491600976757</v>
      </c>
      <c r="L45" s="25">
        <v>5049060</v>
      </c>
      <c r="M45" s="25">
        <v>5049060</v>
      </c>
      <c r="N45" s="26">
        <f t="shared" si="0"/>
        <v>8.2745702158344123</v>
      </c>
    </row>
    <row r="46" spans="1:14" ht="25.5" x14ac:dyDescent="0.25">
      <c r="A46" s="16">
        <v>1310202010201</v>
      </c>
      <c r="B46" s="17" t="s">
        <v>46</v>
      </c>
      <c r="C46" s="25">
        <v>550000</v>
      </c>
      <c r="D46" s="25">
        <v>0</v>
      </c>
      <c r="E46" s="25">
        <v>-550000</v>
      </c>
      <c r="F46" s="26">
        <f t="shared" si="1"/>
        <v>0</v>
      </c>
      <c r="G46" s="25">
        <v>0</v>
      </c>
      <c r="H46" s="26">
        <f t="shared" si="2"/>
        <v>0</v>
      </c>
      <c r="I46" s="25">
        <v>0</v>
      </c>
      <c r="J46" s="25">
        <v>0</v>
      </c>
      <c r="K46" s="26">
        <v>0</v>
      </c>
      <c r="L46" s="25">
        <v>0</v>
      </c>
      <c r="M46" s="25">
        <v>0</v>
      </c>
      <c r="N46" s="26">
        <v>0</v>
      </c>
    </row>
    <row r="47" spans="1:14" ht="25.5" x14ac:dyDescent="0.25">
      <c r="A47" s="16">
        <v>1310202010202</v>
      </c>
      <c r="B47" s="17" t="s">
        <v>47</v>
      </c>
      <c r="C47" s="25">
        <v>76776000</v>
      </c>
      <c r="D47" s="25">
        <v>0</v>
      </c>
      <c r="E47" s="25">
        <v>-34000000</v>
      </c>
      <c r="F47" s="26">
        <f t="shared" si="1"/>
        <v>42776000</v>
      </c>
      <c r="G47" s="25">
        <v>0</v>
      </c>
      <c r="H47" s="26">
        <f t="shared" si="2"/>
        <v>42776000</v>
      </c>
      <c r="I47" s="25">
        <v>0</v>
      </c>
      <c r="J47" s="25">
        <v>312000</v>
      </c>
      <c r="K47" s="26">
        <f t="shared" si="3"/>
        <v>0.72938096128670282</v>
      </c>
      <c r="L47" s="25">
        <v>0</v>
      </c>
      <c r="M47" s="25">
        <v>312000</v>
      </c>
      <c r="N47" s="26">
        <f t="shared" si="0"/>
        <v>0.72938096128670282</v>
      </c>
    </row>
    <row r="48" spans="1:14" ht="25.5" x14ac:dyDescent="0.25">
      <c r="A48" s="16">
        <v>1310202010203</v>
      </c>
      <c r="B48" s="17" t="s">
        <v>48</v>
      </c>
      <c r="C48" s="25">
        <v>485000</v>
      </c>
      <c r="D48" s="25">
        <v>0</v>
      </c>
      <c r="E48" s="25">
        <v>-485000</v>
      </c>
      <c r="F48" s="26">
        <f t="shared" si="1"/>
        <v>0</v>
      </c>
      <c r="G48" s="25">
        <v>0</v>
      </c>
      <c r="H48" s="26">
        <f t="shared" si="2"/>
        <v>0</v>
      </c>
      <c r="I48" s="25">
        <v>0</v>
      </c>
      <c r="J48" s="25">
        <v>0</v>
      </c>
      <c r="K48" s="26">
        <v>0</v>
      </c>
      <c r="L48" s="25">
        <v>0</v>
      </c>
      <c r="M48" s="25">
        <v>0</v>
      </c>
      <c r="N48" s="26">
        <v>0</v>
      </c>
    </row>
    <row r="49" spans="1:14" x14ac:dyDescent="0.25">
      <c r="A49" s="16">
        <v>1310202010204</v>
      </c>
      <c r="B49" s="17" t="s">
        <v>49</v>
      </c>
      <c r="C49" s="25">
        <v>554000</v>
      </c>
      <c r="D49" s="25">
        <v>0</v>
      </c>
      <c r="E49" s="25">
        <v>-554000</v>
      </c>
      <c r="F49" s="26">
        <f t="shared" si="1"/>
        <v>0</v>
      </c>
      <c r="G49" s="25">
        <v>0</v>
      </c>
      <c r="H49" s="26">
        <f t="shared" si="2"/>
        <v>0</v>
      </c>
      <c r="I49" s="25">
        <v>0</v>
      </c>
      <c r="J49" s="25">
        <v>0</v>
      </c>
      <c r="K49" s="26">
        <v>0</v>
      </c>
      <c r="L49" s="25">
        <v>0</v>
      </c>
      <c r="M49" s="25">
        <v>0</v>
      </c>
      <c r="N49" s="26">
        <v>0</v>
      </c>
    </row>
    <row r="50" spans="1:14" ht="25.5" x14ac:dyDescent="0.25">
      <c r="A50" s="16">
        <v>1310202010205</v>
      </c>
      <c r="B50" s="17" t="s">
        <v>50</v>
      </c>
      <c r="C50" s="25">
        <v>4920000</v>
      </c>
      <c r="D50" s="25">
        <v>0</v>
      </c>
      <c r="E50" s="25">
        <v>-4920000</v>
      </c>
      <c r="F50" s="26">
        <f t="shared" si="1"/>
        <v>0</v>
      </c>
      <c r="G50" s="25">
        <v>0</v>
      </c>
      <c r="H50" s="26">
        <f t="shared" si="2"/>
        <v>0</v>
      </c>
      <c r="I50" s="25">
        <v>0</v>
      </c>
      <c r="J50" s="25">
        <v>0</v>
      </c>
      <c r="K50" s="26">
        <v>0</v>
      </c>
      <c r="L50" s="25">
        <v>0</v>
      </c>
      <c r="M50" s="25">
        <v>0</v>
      </c>
      <c r="N50" s="26">
        <v>0</v>
      </c>
    </row>
    <row r="51" spans="1:14" x14ac:dyDescent="0.25">
      <c r="A51" s="16">
        <v>1310202010206</v>
      </c>
      <c r="B51" s="17" t="s">
        <v>51</v>
      </c>
      <c r="C51" s="25">
        <v>83839000</v>
      </c>
      <c r="D51" s="25">
        <v>-43417195</v>
      </c>
      <c r="E51" s="25">
        <v>-43417195</v>
      </c>
      <c r="F51" s="26">
        <f t="shared" si="1"/>
        <v>40421805</v>
      </c>
      <c r="G51" s="25">
        <v>0</v>
      </c>
      <c r="H51" s="26">
        <f t="shared" si="2"/>
        <v>40421805</v>
      </c>
      <c r="I51" s="25">
        <v>0</v>
      </c>
      <c r="J51" s="25">
        <v>0</v>
      </c>
      <c r="K51" s="26">
        <f t="shared" si="3"/>
        <v>0</v>
      </c>
      <c r="L51" s="25">
        <v>0</v>
      </c>
      <c r="M51" s="25">
        <v>0</v>
      </c>
      <c r="N51" s="26">
        <f t="shared" si="0"/>
        <v>0</v>
      </c>
    </row>
    <row r="52" spans="1:14" ht="25.5" x14ac:dyDescent="0.25">
      <c r="A52" s="16">
        <v>1310202010207</v>
      </c>
      <c r="B52" s="17" t="s">
        <v>52</v>
      </c>
      <c r="C52" s="25">
        <v>18000</v>
      </c>
      <c r="D52" s="25">
        <v>0</v>
      </c>
      <c r="E52" s="25">
        <v>-18000</v>
      </c>
      <c r="F52" s="26">
        <f t="shared" si="1"/>
        <v>0</v>
      </c>
      <c r="G52" s="25">
        <v>0</v>
      </c>
      <c r="H52" s="26">
        <f t="shared" si="2"/>
        <v>0</v>
      </c>
      <c r="I52" s="25">
        <v>0</v>
      </c>
      <c r="J52" s="25">
        <v>0</v>
      </c>
      <c r="K52" s="26">
        <v>0</v>
      </c>
      <c r="L52" s="25">
        <v>0</v>
      </c>
      <c r="M52" s="25">
        <v>0</v>
      </c>
      <c r="N52" s="26">
        <v>0</v>
      </c>
    </row>
    <row r="53" spans="1:14" ht="25.5" x14ac:dyDescent="0.25">
      <c r="A53" s="16">
        <v>1310202010208</v>
      </c>
      <c r="B53" s="17" t="s">
        <v>53</v>
      </c>
      <c r="C53" s="25">
        <v>5489000</v>
      </c>
      <c r="D53" s="25">
        <v>-5489000</v>
      </c>
      <c r="E53" s="25">
        <v>-5489000</v>
      </c>
      <c r="F53" s="26">
        <f t="shared" si="1"/>
        <v>0</v>
      </c>
      <c r="G53" s="25">
        <v>0</v>
      </c>
      <c r="H53" s="26">
        <f t="shared" si="2"/>
        <v>0</v>
      </c>
      <c r="I53" s="25">
        <v>0</v>
      </c>
      <c r="J53" s="25">
        <v>0</v>
      </c>
      <c r="K53" s="26">
        <v>0</v>
      </c>
      <c r="L53" s="25">
        <v>0</v>
      </c>
      <c r="M53" s="25">
        <v>0</v>
      </c>
      <c r="N53" s="26">
        <v>0</v>
      </c>
    </row>
    <row r="54" spans="1:14" ht="25.5" x14ac:dyDescent="0.25">
      <c r="A54" s="16">
        <v>1310202010302</v>
      </c>
      <c r="B54" s="17" t="s">
        <v>54</v>
      </c>
      <c r="C54" s="25">
        <v>3020000</v>
      </c>
      <c r="D54" s="25">
        <v>-3020000</v>
      </c>
      <c r="E54" s="25">
        <v>-3020000</v>
      </c>
      <c r="F54" s="26">
        <f t="shared" si="1"/>
        <v>0</v>
      </c>
      <c r="G54" s="25">
        <v>0</v>
      </c>
      <c r="H54" s="26">
        <f t="shared" si="2"/>
        <v>0</v>
      </c>
      <c r="I54" s="25">
        <v>0</v>
      </c>
      <c r="J54" s="25">
        <v>0</v>
      </c>
      <c r="K54" s="26">
        <v>0</v>
      </c>
      <c r="L54" s="25">
        <v>0</v>
      </c>
      <c r="M54" s="25">
        <v>0</v>
      </c>
      <c r="N54" s="26">
        <v>0</v>
      </c>
    </row>
    <row r="55" spans="1:14" x14ac:dyDescent="0.25">
      <c r="A55" s="16">
        <v>131020202010601</v>
      </c>
      <c r="B55" s="17" t="s">
        <v>55</v>
      </c>
      <c r="C55" s="25">
        <v>27081000</v>
      </c>
      <c r="D55" s="25">
        <v>0</v>
      </c>
      <c r="E55" s="25">
        <v>0</v>
      </c>
      <c r="F55" s="26">
        <f t="shared" si="1"/>
        <v>27081000</v>
      </c>
      <c r="G55" s="25">
        <v>0</v>
      </c>
      <c r="H55" s="26">
        <f t="shared" si="2"/>
        <v>27081000</v>
      </c>
      <c r="I55" s="25">
        <v>0</v>
      </c>
      <c r="J55" s="25">
        <v>27081000</v>
      </c>
      <c r="K55" s="26">
        <f t="shared" si="3"/>
        <v>100</v>
      </c>
      <c r="L55" s="25">
        <v>0</v>
      </c>
      <c r="M55" s="25">
        <v>0</v>
      </c>
      <c r="N55" s="26">
        <f t="shared" si="0"/>
        <v>0</v>
      </c>
    </row>
    <row r="56" spans="1:14" ht="25.5" x14ac:dyDescent="0.25">
      <c r="A56" s="16">
        <v>131020202020107</v>
      </c>
      <c r="B56" s="17" t="s">
        <v>56</v>
      </c>
      <c r="C56" s="25">
        <v>58505000</v>
      </c>
      <c r="D56" s="25">
        <v>0</v>
      </c>
      <c r="E56" s="25">
        <v>2000000</v>
      </c>
      <c r="F56" s="26">
        <f t="shared" si="1"/>
        <v>60505000</v>
      </c>
      <c r="G56" s="25">
        <v>0</v>
      </c>
      <c r="H56" s="26">
        <f t="shared" si="2"/>
        <v>60505000</v>
      </c>
      <c r="I56" s="25">
        <v>0</v>
      </c>
      <c r="J56" s="25">
        <v>58555319</v>
      </c>
      <c r="K56" s="26">
        <f t="shared" si="3"/>
        <v>96.777653086521781</v>
      </c>
      <c r="L56" s="25">
        <v>0</v>
      </c>
      <c r="M56" s="25">
        <v>0</v>
      </c>
      <c r="N56" s="26">
        <f t="shared" si="0"/>
        <v>0</v>
      </c>
    </row>
    <row r="57" spans="1:14" ht="25.5" x14ac:dyDescent="0.25">
      <c r="A57" s="16">
        <v>131020202020108</v>
      </c>
      <c r="B57" s="17" t="s">
        <v>57</v>
      </c>
      <c r="C57" s="25">
        <v>95110000</v>
      </c>
      <c r="D57" s="25">
        <v>0</v>
      </c>
      <c r="E57" s="25">
        <v>-21000000</v>
      </c>
      <c r="F57" s="26">
        <f t="shared" si="1"/>
        <v>74110000</v>
      </c>
      <c r="G57" s="25">
        <v>0</v>
      </c>
      <c r="H57" s="26">
        <f t="shared" si="2"/>
        <v>74110000</v>
      </c>
      <c r="I57" s="25">
        <v>0</v>
      </c>
      <c r="J57" s="25">
        <v>66455447</v>
      </c>
      <c r="K57" s="26">
        <f t="shared" si="3"/>
        <v>89.671362839023075</v>
      </c>
      <c r="L57" s="25">
        <v>0</v>
      </c>
      <c r="M57" s="25">
        <v>1121965</v>
      </c>
      <c r="N57" s="26">
        <f t="shared" si="0"/>
        <v>1.5139184995277291</v>
      </c>
    </row>
    <row r="58" spans="1:14" ht="25.5" x14ac:dyDescent="0.25">
      <c r="A58" s="16">
        <v>131020202020109</v>
      </c>
      <c r="B58" s="17" t="s">
        <v>58</v>
      </c>
      <c r="C58" s="25">
        <v>184142000</v>
      </c>
      <c r="D58" s="25">
        <v>0</v>
      </c>
      <c r="E58" s="25">
        <v>16000000</v>
      </c>
      <c r="F58" s="26">
        <f t="shared" si="1"/>
        <v>200142000</v>
      </c>
      <c r="G58" s="25">
        <v>0</v>
      </c>
      <c r="H58" s="26">
        <f t="shared" si="2"/>
        <v>200142000</v>
      </c>
      <c r="I58" s="25">
        <v>0</v>
      </c>
      <c r="J58" s="25">
        <v>197753548</v>
      </c>
      <c r="K58" s="26">
        <f t="shared" si="3"/>
        <v>98.806621298877801</v>
      </c>
      <c r="L58" s="25">
        <v>0</v>
      </c>
      <c r="M58" s="25">
        <v>32672836</v>
      </c>
      <c r="N58" s="26">
        <f t="shared" si="0"/>
        <v>16.32482737256548</v>
      </c>
    </row>
    <row r="59" spans="1:14" ht="25.5" x14ac:dyDescent="0.25">
      <c r="A59" s="16">
        <v>131020202020110</v>
      </c>
      <c r="B59" s="17" t="s">
        <v>59</v>
      </c>
      <c r="C59" s="25">
        <v>27482000</v>
      </c>
      <c r="D59" s="25">
        <v>0</v>
      </c>
      <c r="E59" s="25">
        <v>0</v>
      </c>
      <c r="F59" s="26">
        <f t="shared" si="1"/>
        <v>27482000</v>
      </c>
      <c r="G59" s="25">
        <v>0</v>
      </c>
      <c r="H59" s="26">
        <f t="shared" si="2"/>
        <v>27482000</v>
      </c>
      <c r="I59" s="25">
        <v>23328533</v>
      </c>
      <c r="J59" s="25">
        <v>25518683</v>
      </c>
      <c r="K59" s="26">
        <f t="shared" si="3"/>
        <v>92.85598937486354</v>
      </c>
      <c r="L59" s="25">
        <v>22488698</v>
      </c>
      <c r="M59" s="25">
        <v>24678848</v>
      </c>
      <c r="N59" s="26">
        <f t="shared" si="0"/>
        <v>89.800043664944326</v>
      </c>
    </row>
    <row r="60" spans="1:14" ht="25.5" x14ac:dyDescent="0.25">
      <c r="A60" s="16">
        <v>131020202020111</v>
      </c>
      <c r="B60" s="17" t="s">
        <v>60</v>
      </c>
      <c r="C60" s="25">
        <v>5632000</v>
      </c>
      <c r="D60" s="25">
        <v>0</v>
      </c>
      <c r="E60" s="25">
        <v>0</v>
      </c>
      <c r="F60" s="26">
        <f t="shared" si="1"/>
        <v>5632000</v>
      </c>
      <c r="G60" s="25">
        <v>0</v>
      </c>
      <c r="H60" s="26">
        <f t="shared" si="2"/>
        <v>5632000</v>
      </c>
      <c r="I60" s="25">
        <v>225316</v>
      </c>
      <c r="J60" s="25">
        <v>1056559</v>
      </c>
      <c r="K60" s="26">
        <f t="shared" si="3"/>
        <v>18.759925426136366</v>
      </c>
      <c r="L60" s="25">
        <v>225316</v>
      </c>
      <c r="M60" s="25">
        <v>1056559</v>
      </c>
      <c r="N60" s="26">
        <f t="shared" si="0"/>
        <v>18.759925426136366</v>
      </c>
    </row>
    <row r="61" spans="1:14" ht="25.5" x14ac:dyDescent="0.25">
      <c r="A61" s="16">
        <v>131020202020112</v>
      </c>
      <c r="B61" s="17" t="s">
        <v>61</v>
      </c>
      <c r="C61" s="25">
        <v>24269000</v>
      </c>
      <c r="D61" s="25">
        <v>0</v>
      </c>
      <c r="E61" s="25">
        <v>3000000</v>
      </c>
      <c r="F61" s="26">
        <f t="shared" si="1"/>
        <v>27269000</v>
      </c>
      <c r="G61" s="25">
        <v>0</v>
      </c>
      <c r="H61" s="26">
        <f t="shared" si="2"/>
        <v>27269000</v>
      </c>
      <c r="I61" s="25">
        <v>0</v>
      </c>
      <c r="J61" s="25">
        <v>25047409</v>
      </c>
      <c r="K61" s="26">
        <f t="shared" si="3"/>
        <v>91.85305291723202</v>
      </c>
      <c r="L61" s="25">
        <v>0</v>
      </c>
      <c r="M61" s="25">
        <v>8882790</v>
      </c>
      <c r="N61" s="26">
        <f t="shared" si="0"/>
        <v>32.574681873189334</v>
      </c>
    </row>
    <row r="62" spans="1:14" ht="25.5" x14ac:dyDescent="0.25">
      <c r="A62" s="16">
        <v>131020202020305</v>
      </c>
      <c r="B62" s="17" t="s">
        <v>62</v>
      </c>
      <c r="C62" s="25">
        <v>75000000</v>
      </c>
      <c r="D62" s="25">
        <v>0</v>
      </c>
      <c r="E62" s="25">
        <v>0</v>
      </c>
      <c r="F62" s="26">
        <f t="shared" si="1"/>
        <v>75000000</v>
      </c>
      <c r="G62" s="25">
        <v>0</v>
      </c>
      <c r="H62" s="26">
        <f t="shared" si="2"/>
        <v>75000000</v>
      </c>
      <c r="I62" s="25">
        <v>0</v>
      </c>
      <c r="J62" s="25">
        <v>0</v>
      </c>
      <c r="K62" s="26">
        <f t="shared" si="3"/>
        <v>0</v>
      </c>
      <c r="L62" s="25">
        <v>0</v>
      </c>
      <c r="M62" s="25">
        <v>0</v>
      </c>
      <c r="N62" s="26">
        <f t="shared" si="0"/>
        <v>0</v>
      </c>
    </row>
    <row r="63" spans="1:14" ht="25.5" x14ac:dyDescent="0.25">
      <c r="A63" s="16">
        <v>131020202030201</v>
      </c>
      <c r="B63" s="17" t="s">
        <v>63</v>
      </c>
      <c r="C63" s="25">
        <v>3584000</v>
      </c>
      <c r="D63" s="25">
        <v>0</v>
      </c>
      <c r="E63" s="25">
        <v>0</v>
      </c>
      <c r="F63" s="26">
        <f t="shared" si="1"/>
        <v>3584000</v>
      </c>
      <c r="G63" s="25">
        <v>0</v>
      </c>
      <c r="H63" s="26">
        <f t="shared" si="2"/>
        <v>3584000</v>
      </c>
      <c r="I63" s="25">
        <v>0</v>
      </c>
      <c r="J63" s="25">
        <v>411950</v>
      </c>
      <c r="K63" s="26">
        <f t="shared" si="3"/>
        <v>11.494140625</v>
      </c>
      <c r="L63" s="25">
        <v>0</v>
      </c>
      <c r="M63" s="25">
        <v>411950</v>
      </c>
      <c r="N63" s="26">
        <f t="shared" si="0"/>
        <v>11.494140625</v>
      </c>
    </row>
    <row r="64" spans="1:14" ht="25.5" x14ac:dyDescent="0.25">
      <c r="A64" s="16">
        <v>131020202030301</v>
      </c>
      <c r="B64" s="17" t="s">
        <v>64</v>
      </c>
      <c r="C64" s="25">
        <v>275160000</v>
      </c>
      <c r="D64" s="25">
        <v>0</v>
      </c>
      <c r="E64" s="25">
        <v>0</v>
      </c>
      <c r="F64" s="26">
        <f t="shared" si="1"/>
        <v>275160000</v>
      </c>
      <c r="G64" s="25">
        <v>0</v>
      </c>
      <c r="H64" s="26">
        <f t="shared" si="2"/>
        <v>275160000</v>
      </c>
      <c r="I64" s="25">
        <v>0</v>
      </c>
      <c r="J64" s="25">
        <v>165794736</v>
      </c>
      <c r="K64" s="26">
        <f t="shared" si="3"/>
        <v>60.253938072394241</v>
      </c>
      <c r="L64" s="25">
        <v>23003322</v>
      </c>
      <c r="M64" s="25">
        <v>41303322</v>
      </c>
      <c r="N64" s="26">
        <f t="shared" si="0"/>
        <v>15.01065634539904</v>
      </c>
    </row>
    <row r="65" spans="1:14" ht="25.5" x14ac:dyDescent="0.25">
      <c r="A65" s="16">
        <v>131020202030310</v>
      </c>
      <c r="B65" s="17" t="s">
        <v>65</v>
      </c>
      <c r="C65" s="25">
        <v>760000</v>
      </c>
      <c r="D65" s="25">
        <v>0</v>
      </c>
      <c r="E65" s="25">
        <v>0</v>
      </c>
      <c r="F65" s="26">
        <f t="shared" si="1"/>
        <v>760000</v>
      </c>
      <c r="G65" s="25">
        <v>0</v>
      </c>
      <c r="H65" s="26">
        <f t="shared" si="2"/>
        <v>760000</v>
      </c>
      <c r="I65" s="25">
        <v>600000</v>
      </c>
      <c r="J65" s="25">
        <v>600000</v>
      </c>
      <c r="K65" s="26">
        <f t="shared" si="3"/>
        <v>78.94736842105263</v>
      </c>
      <c r="L65" s="25">
        <v>0</v>
      </c>
      <c r="M65" s="25">
        <v>0</v>
      </c>
      <c r="N65" s="26">
        <f t="shared" si="0"/>
        <v>0</v>
      </c>
    </row>
    <row r="66" spans="1:14" ht="25.5" x14ac:dyDescent="0.25">
      <c r="A66" s="16">
        <v>131020202030313</v>
      </c>
      <c r="B66" s="17" t="s">
        <v>66</v>
      </c>
      <c r="C66" s="25">
        <v>118000000</v>
      </c>
      <c r="D66" s="25">
        <v>61000000</v>
      </c>
      <c r="E66" s="25">
        <v>61000000</v>
      </c>
      <c r="F66" s="26">
        <f t="shared" si="1"/>
        <v>179000000</v>
      </c>
      <c r="G66" s="25">
        <v>0</v>
      </c>
      <c r="H66" s="26">
        <f t="shared" si="2"/>
        <v>179000000</v>
      </c>
      <c r="I66" s="25">
        <v>22400000</v>
      </c>
      <c r="J66" s="25">
        <v>138360640</v>
      </c>
      <c r="K66" s="26">
        <f t="shared" si="3"/>
        <v>77.296446927374305</v>
      </c>
      <c r="L66" s="25">
        <v>14545080</v>
      </c>
      <c r="M66" s="25">
        <v>21137345</v>
      </c>
      <c r="N66" s="26">
        <f t="shared" si="0"/>
        <v>11.808572625698325</v>
      </c>
    </row>
    <row r="67" spans="1:14" x14ac:dyDescent="0.25">
      <c r="A67" s="16">
        <v>131020202030401</v>
      </c>
      <c r="B67" s="17" t="s">
        <v>67</v>
      </c>
      <c r="C67" s="25">
        <v>27625000</v>
      </c>
      <c r="D67" s="25">
        <v>0</v>
      </c>
      <c r="E67" s="25">
        <v>0</v>
      </c>
      <c r="F67" s="26">
        <f t="shared" si="1"/>
        <v>27625000</v>
      </c>
      <c r="G67" s="25">
        <v>0</v>
      </c>
      <c r="H67" s="26">
        <f t="shared" si="2"/>
        <v>27625000</v>
      </c>
      <c r="I67" s="25">
        <v>371440</v>
      </c>
      <c r="J67" s="25">
        <v>10925807</v>
      </c>
      <c r="K67" s="26">
        <f t="shared" si="3"/>
        <v>39.550432579185518</v>
      </c>
      <c r="L67" s="25">
        <v>371440</v>
      </c>
      <c r="M67" s="25">
        <v>10925807</v>
      </c>
      <c r="N67" s="26">
        <f t="shared" si="0"/>
        <v>39.550432579185518</v>
      </c>
    </row>
    <row r="68" spans="1:14" ht="25.5" x14ac:dyDescent="0.25">
      <c r="A68" s="16">
        <v>131020202030402</v>
      </c>
      <c r="B68" s="17" t="s">
        <v>68</v>
      </c>
      <c r="C68" s="25">
        <v>14708000</v>
      </c>
      <c r="D68" s="25">
        <v>0</v>
      </c>
      <c r="E68" s="25">
        <v>0</v>
      </c>
      <c r="F68" s="26">
        <f t="shared" si="1"/>
        <v>14708000</v>
      </c>
      <c r="G68" s="25">
        <v>0</v>
      </c>
      <c r="H68" s="26">
        <f t="shared" si="2"/>
        <v>14708000</v>
      </c>
      <c r="I68" s="25">
        <v>969312</v>
      </c>
      <c r="J68" s="25">
        <v>3881941</v>
      </c>
      <c r="K68" s="26">
        <f t="shared" si="3"/>
        <v>26.393398150666304</v>
      </c>
      <c r="L68" s="25">
        <v>969312</v>
      </c>
      <c r="M68" s="25">
        <v>3881941</v>
      </c>
      <c r="N68" s="26">
        <f t="shared" si="0"/>
        <v>26.393398150666304</v>
      </c>
    </row>
    <row r="69" spans="1:14" ht="25.5" x14ac:dyDescent="0.25">
      <c r="A69" s="16">
        <v>131020202030404</v>
      </c>
      <c r="B69" s="17" t="s">
        <v>112</v>
      </c>
      <c r="C69" s="25">
        <v>6858000</v>
      </c>
      <c r="D69" s="25">
        <v>0</v>
      </c>
      <c r="E69" s="25">
        <v>0</v>
      </c>
      <c r="F69" s="26">
        <f t="shared" si="1"/>
        <v>6858000</v>
      </c>
      <c r="G69" s="25">
        <v>0</v>
      </c>
      <c r="H69" s="26">
        <f t="shared" si="2"/>
        <v>6858000</v>
      </c>
      <c r="I69" s="25">
        <v>0</v>
      </c>
      <c r="J69" s="25">
        <v>0</v>
      </c>
      <c r="K69" s="26">
        <f t="shared" si="3"/>
        <v>0</v>
      </c>
      <c r="L69" s="25">
        <v>0</v>
      </c>
      <c r="M69" s="25">
        <v>0</v>
      </c>
      <c r="N69" s="26">
        <f t="shared" si="0"/>
        <v>0</v>
      </c>
    </row>
    <row r="70" spans="1:14" ht="25.5" x14ac:dyDescent="0.25">
      <c r="A70" s="16">
        <v>131020202030501</v>
      </c>
      <c r="B70" s="17" t="s">
        <v>70</v>
      </c>
      <c r="C70" s="25">
        <v>201615000</v>
      </c>
      <c r="D70" s="25">
        <v>-31273805</v>
      </c>
      <c r="E70" s="25">
        <v>-31273805</v>
      </c>
      <c r="F70" s="26">
        <f t="shared" si="1"/>
        <v>170341195</v>
      </c>
      <c r="G70" s="25">
        <v>0</v>
      </c>
      <c r="H70" s="26">
        <f t="shared" si="2"/>
        <v>170341195</v>
      </c>
      <c r="I70" s="25">
        <v>0</v>
      </c>
      <c r="J70" s="25">
        <v>117010626</v>
      </c>
      <c r="K70" s="26">
        <f t="shared" si="3"/>
        <v>68.691913309637158</v>
      </c>
      <c r="L70" s="25">
        <v>6180286</v>
      </c>
      <c r="M70" s="25">
        <v>7046490</v>
      </c>
      <c r="N70" s="26">
        <f t="shared" si="0"/>
        <v>4.1366916558264135</v>
      </c>
    </row>
    <row r="71" spans="1:14" x14ac:dyDescent="0.25">
      <c r="A71" s="16">
        <v>131020202030503</v>
      </c>
      <c r="B71" s="17" t="s">
        <v>71</v>
      </c>
      <c r="C71" s="25">
        <v>27572000</v>
      </c>
      <c r="D71" s="25">
        <v>0</v>
      </c>
      <c r="E71" s="25">
        <v>0</v>
      </c>
      <c r="F71" s="26">
        <f t="shared" si="1"/>
        <v>27572000</v>
      </c>
      <c r="G71" s="25">
        <v>0</v>
      </c>
      <c r="H71" s="26">
        <f t="shared" si="2"/>
        <v>27572000</v>
      </c>
      <c r="I71" s="25">
        <v>0</v>
      </c>
      <c r="J71" s="25">
        <v>0</v>
      </c>
      <c r="K71" s="26">
        <f t="shared" si="3"/>
        <v>0</v>
      </c>
      <c r="L71" s="25">
        <v>0</v>
      </c>
      <c r="M71" s="25">
        <v>0</v>
      </c>
      <c r="N71" s="26">
        <f t="shared" si="0"/>
        <v>0</v>
      </c>
    </row>
    <row r="72" spans="1:14" ht="25.5" x14ac:dyDescent="0.25">
      <c r="A72" s="16">
        <v>131020202030603</v>
      </c>
      <c r="B72" s="17" t="s">
        <v>72</v>
      </c>
      <c r="C72" s="25">
        <v>54316000</v>
      </c>
      <c r="D72" s="25">
        <v>0</v>
      </c>
      <c r="E72" s="25">
        <v>0</v>
      </c>
      <c r="F72" s="26">
        <f t="shared" si="1"/>
        <v>54316000</v>
      </c>
      <c r="G72" s="25">
        <v>0</v>
      </c>
      <c r="H72" s="26">
        <f t="shared" si="2"/>
        <v>54316000</v>
      </c>
      <c r="I72" s="25">
        <v>0</v>
      </c>
      <c r="J72" s="25">
        <v>0</v>
      </c>
      <c r="K72" s="26">
        <f t="shared" si="3"/>
        <v>0</v>
      </c>
      <c r="L72" s="25">
        <v>0</v>
      </c>
      <c r="M72" s="25">
        <v>0</v>
      </c>
      <c r="N72" s="26">
        <f t="shared" si="0"/>
        <v>0</v>
      </c>
    </row>
    <row r="73" spans="1:14" x14ac:dyDescent="0.25">
      <c r="A73" s="16">
        <v>131020202040101</v>
      </c>
      <c r="B73" s="17" t="s">
        <v>73</v>
      </c>
      <c r="C73" s="25">
        <v>92494000</v>
      </c>
      <c r="D73" s="25">
        <v>0</v>
      </c>
      <c r="E73" s="25">
        <v>0</v>
      </c>
      <c r="F73" s="26">
        <f t="shared" si="1"/>
        <v>92494000</v>
      </c>
      <c r="G73" s="25">
        <v>0</v>
      </c>
      <c r="H73" s="26">
        <f t="shared" si="2"/>
        <v>92494000</v>
      </c>
      <c r="I73" s="25">
        <v>7086761</v>
      </c>
      <c r="J73" s="25">
        <v>37250929</v>
      </c>
      <c r="K73" s="26">
        <f t="shared" si="3"/>
        <v>40.2738869548295</v>
      </c>
      <c r="L73" s="25">
        <v>7086761</v>
      </c>
      <c r="M73" s="25">
        <v>37250929</v>
      </c>
      <c r="N73" s="26">
        <f t="shared" si="0"/>
        <v>40.2738869548295</v>
      </c>
    </row>
    <row r="74" spans="1:14" x14ac:dyDescent="0.25">
      <c r="A74" s="16">
        <v>131020202040102</v>
      </c>
      <c r="B74" s="17" t="s">
        <v>74</v>
      </c>
      <c r="C74" s="25">
        <v>8112000</v>
      </c>
      <c r="D74" s="25">
        <v>0</v>
      </c>
      <c r="E74" s="25">
        <v>0</v>
      </c>
      <c r="F74" s="26">
        <f t="shared" si="1"/>
        <v>8112000</v>
      </c>
      <c r="G74" s="25">
        <v>0</v>
      </c>
      <c r="H74" s="26">
        <f t="shared" si="2"/>
        <v>8112000</v>
      </c>
      <c r="I74" s="25">
        <v>0</v>
      </c>
      <c r="J74" s="25">
        <v>780312</v>
      </c>
      <c r="K74" s="26">
        <f t="shared" si="3"/>
        <v>9.6192307692307679</v>
      </c>
      <c r="L74" s="25">
        <v>0</v>
      </c>
      <c r="M74" s="25">
        <v>780312</v>
      </c>
      <c r="N74" s="26">
        <f t="shared" si="0"/>
        <v>9.6192307692307679</v>
      </c>
    </row>
    <row r="75" spans="1:14" x14ac:dyDescent="0.25">
      <c r="A75" s="16">
        <v>131020202040103</v>
      </c>
      <c r="B75" s="17" t="s">
        <v>75</v>
      </c>
      <c r="C75" s="25">
        <v>3900000</v>
      </c>
      <c r="D75" s="25">
        <v>0</v>
      </c>
      <c r="E75" s="25">
        <v>0</v>
      </c>
      <c r="F75" s="26">
        <f t="shared" si="1"/>
        <v>3900000</v>
      </c>
      <c r="G75" s="25">
        <v>0</v>
      </c>
      <c r="H75" s="26">
        <f t="shared" si="2"/>
        <v>3900000</v>
      </c>
      <c r="I75" s="25">
        <v>0</v>
      </c>
      <c r="J75" s="25">
        <v>656122</v>
      </c>
      <c r="K75" s="26">
        <f t="shared" si="3"/>
        <v>16.823641025641027</v>
      </c>
      <c r="L75" s="25">
        <v>0</v>
      </c>
      <c r="M75" s="25">
        <v>656122</v>
      </c>
      <c r="N75" s="26">
        <f t="shared" ref="N75:N88" si="4">+M75/H75*100</f>
        <v>16.823641025641027</v>
      </c>
    </row>
    <row r="76" spans="1:14" x14ac:dyDescent="0.25">
      <c r="A76" s="22">
        <v>131020202040104</v>
      </c>
      <c r="B76" s="19" t="s">
        <v>76</v>
      </c>
      <c r="C76" s="28">
        <v>926000</v>
      </c>
      <c r="D76" s="28">
        <v>0</v>
      </c>
      <c r="E76" s="28">
        <v>0</v>
      </c>
      <c r="F76" s="29">
        <f t="shared" ref="F76:F88" si="5">+C76+E76</f>
        <v>926000</v>
      </c>
      <c r="G76" s="28">
        <v>0</v>
      </c>
      <c r="H76" s="29">
        <f t="shared" ref="H76:H88" si="6">+F76</f>
        <v>926000</v>
      </c>
      <c r="I76" s="28">
        <v>27132</v>
      </c>
      <c r="J76" s="28">
        <v>175678</v>
      </c>
      <c r="K76" s="29">
        <f t="shared" si="3"/>
        <v>18.97170626349892</v>
      </c>
      <c r="L76" s="28">
        <v>27132</v>
      </c>
      <c r="M76" s="28">
        <v>175678</v>
      </c>
      <c r="N76" s="29">
        <f t="shared" si="4"/>
        <v>18.97170626349892</v>
      </c>
    </row>
    <row r="77" spans="1:14" x14ac:dyDescent="0.25">
      <c r="A77" s="16">
        <v>13102020206</v>
      </c>
      <c r="B77" s="17" t="s">
        <v>77</v>
      </c>
      <c r="C77" s="25">
        <v>107000000</v>
      </c>
      <c r="D77" s="25">
        <v>0</v>
      </c>
      <c r="E77" s="25">
        <v>0</v>
      </c>
      <c r="F77" s="26">
        <f t="shared" si="5"/>
        <v>107000000</v>
      </c>
      <c r="G77" s="25">
        <v>0</v>
      </c>
      <c r="H77" s="26">
        <f t="shared" si="6"/>
        <v>107000000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f t="shared" si="4"/>
        <v>0</v>
      </c>
    </row>
    <row r="78" spans="1:14" x14ac:dyDescent="0.25">
      <c r="A78" s="16">
        <v>13102020207</v>
      </c>
      <c r="B78" s="17" t="s">
        <v>78</v>
      </c>
      <c r="C78" s="25">
        <v>229000000</v>
      </c>
      <c r="D78" s="25">
        <v>0</v>
      </c>
      <c r="E78" s="25">
        <v>0</v>
      </c>
      <c r="F78" s="26">
        <f t="shared" si="5"/>
        <v>229000000</v>
      </c>
      <c r="G78" s="25">
        <v>0</v>
      </c>
      <c r="H78" s="26">
        <f t="shared" si="6"/>
        <v>229000000</v>
      </c>
      <c r="I78" s="25">
        <v>161786928</v>
      </c>
      <c r="J78" s="25">
        <v>161786928</v>
      </c>
      <c r="K78" s="25">
        <v>0</v>
      </c>
      <c r="L78" s="25">
        <v>0</v>
      </c>
      <c r="M78" s="25">
        <v>0</v>
      </c>
      <c r="N78" s="26">
        <f t="shared" si="4"/>
        <v>0</v>
      </c>
    </row>
    <row r="79" spans="1:14" x14ac:dyDescent="0.25">
      <c r="A79" s="16">
        <v>13102020208</v>
      </c>
      <c r="B79" s="17" t="s">
        <v>79</v>
      </c>
      <c r="C79" s="25">
        <v>125400000</v>
      </c>
      <c r="D79" s="25">
        <v>0</v>
      </c>
      <c r="E79" s="25">
        <v>-80000000</v>
      </c>
      <c r="F79" s="26">
        <f t="shared" si="5"/>
        <v>45400000</v>
      </c>
      <c r="G79" s="25">
        <v>0</v>
      </c>
      <c r="H79" s="26">
        <f t="shared" si="6"/>
        <v>45400000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f t="shared" si="4"/>
        <v>0</v>
      </c>
    </row>
    <row r="80" spans="1:14" x14ac:dyDescent="0.25">
      <c r="A80" s="14">
        <v>13103</v>
      </c>
      <c r="B80" s="15" t="s">
        <v>8</v>
      </c>
      <c r="C80" s="27">
        <f>+C81+C82</f>
        <v>42182000</v>
      </c>
      <c r="D80" s="27">
        <f>+D81+D82</f>
        <v>33800000</v>
      </c>
      <c r="E80" s="27">
        <f>+E81+E82</f>
        <v>33800000</v>
      </c>
      <c r="F80" s="24">
        <f t="shared" si="5"/>
        <v>75982000</v>
      </c>
      <c r="G80" s="27">
        <f>+G81</f>
        <v>0</v>
      </c>
      <c r="H80" s="24">
        <f t="shared" si="6"/>
        <v>75982000</v>
      </c>
      <c r="I80" s="27">
        <f>+I81+I82</f>
        <v>22323116</v>
      </c>
      <c r="J80" s="27">
        <f>+J81+J82</f>
        <v>60675663</v>
      </c>
      <c r="K80" s="24">
        <f t="shared" ref="K80:K88" si="7">+J80/H80*100</f>
        <v>79.855311784369988</v>
      </c>
      <c r="L80" s="27">
        <f>+L81+L82</f>
        <v>0</v>
      </c>
      <c r="M80" s="27">
        <f>+M81+M82</f>
        <v>38352547</v>
      </c>
      <c r="N80" s="24">
        <f t="shared" si="4"/>
        <v>50.475832433997525</v>
      </c>
    </row>
    <row r="81" spans="1:14" x14ac:dyDescent="0.25">
      <c r="A81" s="16">
        <v>131030101</v>
      </c>
      <c r="B81" s="17" t="s">
        <v>80</v>
      </c>
      <c r="C81" s="25">
        <v>42182000</v>
      </c>
      <c r="D81" s="25">
        <v>23700000</v>
      </c>
      <c r="E81" s="25">
        <v>23700000</v>
      </c>
      <c r="F81" s="26">
        <f t="shared" si="5"/>
        <v>65882000</v>
      </c>
      <c r="G81" s="25">
        <v>0</v>
      </c>
      <c r="H81" s="26">
        <f t="shared" si="6"/>
        <v>65882000</v>
      </c>
      <c r="I81" s="25">
        <v>15432006</v>
      </c>
      <c r="J81" s="25">
        <v>53784553</v>
      </c>
      <c r="K81" s="26">
        <f t="shared" si="7"/>
        <v>81.637705291278351</v>
      </c>
      <c r="L81" s="25">
        <v>0</v>
      </c>
      <c r="M81" s="25">
        <v>38352547</v>
      </c>
      <c r="N81" s="26">
        <f t="shared" si="4"/>
        <v>58.213999271424669</v>
      </c>
    </row>
    <row r="82" spans="1:14" ht="25.5" x14ac:dyDescent="0.25">
      <c r="A82" s="16">
        <v>131030202</v>
      </c>
      <c r="B82" s="17" t="s">
        <v>114</v>
      </c>
      <c r="C82" s="25">
        <v>0</v>
      </c>
      <c r="D82" s="25">
        <v>10100000</v>
      </c>
      <c r="E82" s="25">
        <v>10100000</v>
      </c>
      <c r="F82" s="26">
        <f t="shared" si="5"/>
        <v>10100000</v>
      </c>
      <c r="G82" s="25">
        <v>0</v>
      </c>
      <c r="H82" s="26">
        <f t="shared" si="6"/>
        <v>10100000</v>
      </c>
      <c r="I82" s="25">
        <v>6891110</v>
      </c>
      <c r="J82" s="25">
        <v>6891110</v>
      </c>
      <c r="K82" s="26">
        <f t="shared" si="7"/>
        <v>68.228811881188122</v>
      </c>
      <c r="L82" s="25">
        <v>0</v>
      </c>
      <c r="M82" s="25">
        <v>0</v>
      </c>
      <c r="N82" s="26">
        <f t="shared" si="4"/>
        <v>0</v>
      </c>
    </row>
    <row r="83" spans="1:14" x14ac:dyDescent="0.25">
      <c r="A83" s="14">
        <v>133</v>
      </c>
      <c r="B83" s="15" t="s">
        <v>9</v>
      </c>
      <c r="C83" s="27">
        <f>+C84</f>
        <v>84169716000</v>
      </c>
      <c r="D83" s="27">
        <f t="shared" ref="D83:M84" si="8">+D84</f>
        <v>0</v>
      </c>
      <c r="E83" s="27">
        <f t="shared" si="8"/>
        <v>0</v>
      </c>
      <c r="F83" s="24">
        <f t="shared" si="5"/>
        <v>84169716000</v>
      </c>
      <c r="G83" s="27">
        <f t="shared" si="8"/>
        <v>0</v>
      </c>
      <c r="H83" s="24">
        <f t="shared" si="6"/>
        <v>84169716000</v>
      </c>
      <c r="I83" s="27">
        <f t="shared" si="8"/>
        <v>6643884946</v>
      </c>
      <c r="J83" s="27">
        <f t="shared" si="8"/>
        <v>41209567074</v>
      </c>
      <c r="K83" s="24">
        <f t="shared" si="7"/>
        <v>48.960088060651174</v>
      </c>
      <c r="L83" s="27">
        <f t="shared" si="8"/>
        <v>4577725309</v>
      </c>
      <c r="M83" s="27">
        <f t="shared" si="8"/>
        <v>9257677983</v>
      </c>
      <c r="N83" s="24">
        <f t="shared" si="4"/>
        <v>10.998822881854561</v>
      </c>
    </row>
    <row r="84" spans="1:14" x14ac:dyDescent="0.25">
      <c r="A84" s="14">
        <v>13301</v>
      </c>
      <c r="B84" s="15" t="s">
        <v>10</v>
      </c>
      <c r="C84" s="27">
        <f>+C85</f>
        <v>84169716000</v>
      </c>
      <c r="D84" s="27">
        <f t="shared" si="8"/>
        <v>0</v>
      </c>
      <c r="E84" s="27">
        <f t="shared" si="8"/>
        <v>0</v>
      </c>
      <c r="F84" s="24">
        <f t="shared" si="5"/>
        <v>84169716000</v>
      </c>
      <c r="G84" s="27">
        <f t="shared" si="8"/>
        <v>0</v>
      </c>
      <c r="H84" s="24">
        <f t="shared" si="6"/>
        <v>84169716000</v>
      </c>
      <c r="I84" s="27">
        <f t="shared" si="8"/>
        <v>6643884946</v>
      </c>
      <c r="J84" s="27">
        <f t="shared" si="8"/>
        <v>41209567074</v>
      </c>
      <c r="K84" s="24">
        <f t="shared" si="7"/>
        <v>48.960088060651174</v>
      </c>
      <c r="L84" s="27">
        <f t="shared" si="8"/>
        <v>4577725309</v>
      </c>
      <c r="M84" s="27">
        <f t="shared" si="8"/>
        <v>9257677983</v>
      </c>
      <c r="N84" s="24">
        <f t="shared" si="4"/>
        <v>10.998822881854561</v>
      </c>
    </row>
    <row r="85" spans="1:14" ht="38.25" x14ac:dyDescent="0.25">
      <c r="A85" s="14">
        <v>1330116</v>
      </c>
      <c r="B85" s="18" t="s">
        <v>110</v>
      </c>
      <c r="C85" s="27">
        <f>+C86+C87+C88</f>
        <v>84169716000</v>
      </c>
      <c r="D85" s="27">
        <f t="shared" ref="D85:M85" si="9">+D86+D87+D88</f>
        <v>0</v>
      </c>
      <c r="E85" s="27">
        <f t="shared" si="9"/>
        <v>0</v>
      </c>
      <c r="F85" s="24">
        <f t="shared" si="5"/>
        <v>84169716000</v>
      </c>
      <c r="G85" s="27">
        <f t="shared" si="9"/>
        <v>0</v>
      </c>
      <c r="H85" s="24">
        <f t="shared" si="6"/>
        <v>84169716000</v>
      </c>
      <c r="I85" s="27">
        <f t="shared" si="9"/>
        <v>6643884946</v>
      </c>
      <c r="J85" s="27">
        <f t="shared" si="9"/>
        <v>41209567074</v>
      </c>
      <c r="K85" s="24">
        <f t="shared" si="7"/>
        <v>48.960088060651174</v>
      </c>
      <c r="L85" s="27">
        <f t="shared" si="9"/>
        <v>4577725309</v>
      </c>
      <c r="M85" s="27">
        <f t="shared" si="9"/>
        <v>9257677983</v>
      </c>
      <c r="N85" s="24">
        <f t="shared" si="4"/>
        <v>10.998822881854561</v>
      </c>
    </row>
    <row r="86" spans="1:14" ht="25.5" x14ac:dyDescent="0.25">
      <c r="A86" s="17" t="s">
        <v>81</v>
      </c>
      <c r="B86" s="17" t="s">
        <v>82</v>
      </c>
      <c r="C86" s="25">
        <v>27991701000</v>
      </c>
      <c r="D86" s="25">
        <v>0</v>
      </c>
      <c r="E86" s="25">
        <v>0</v>
      </c>
      <c r="F86" s="26">
        <f t="shared" si="5"/>
        <v>27991701000</v>
      </c>
      <c r="G86" s="25">
        <v>0</v>
      </c>
      <c r="H86" s="26">
        <f t="shared" si="6"/>
        <v>27991701000</v>
      </c>
      <c r="I86" s="25">
        <v>1193830752</v>
      </c>
      <c r="J86" s="25">
        <v>14453729159</v>
      </c>
      <c r="K86" s="26">
        <f t="shared" si="7"/>
        <v>51.635765754285536</v>
      </c>
      <c r="L86" s="25">
        <v>1570905076</v>
      </c>
      <c r="M86" s="25">
        <v>2483695597</v>
      </c>
      <c r="N86" s="26">
        <f t="shared" si="4"/>
        <v>8.8729713031730366</v>
      </c>
    </row>
    <row r="87" spans="1:14" ht="25.5" x14ac:dyDescent="0.25">
      <c r="A87" s="17" t="s">
        <v>83</v>
      </c>
      <c r="B87" s="17" t="s">
        <v>84</v>
      </c>
      <c r="C87" s="25">
        <v>28000000000</v>
      </c>
      <c r="D87" s="25">
        <v>0</v>
      </c>
      <c r="E87" s="25">
        <v>0</v>
      </c>
      <c r="F87" s="26">
        <f t="shared" si="5"/>
        <v>28000000000</v>
      </c>
      <c r="G87" s="25">
        <v>0</v>
      </c>
      <c r="H87" s="26">
        <f t="shared" si="6"/>
        <v>28000000000</v>
      </c>
      <c r="I87" s="25">
        <v>2425195601</v>
      </c>
      <c r="J87" s="25">
        <v>16990955631</v>
      </c>
      <c r="K87" s="26">
        <f t="shared" si="7"/>
        <v>60.681984396428568</v>
      </c>
      <c r="L87" s="25">
        <v>1565217168</v>
      </c>
      <c r="M87" s="25">
        <v>3054895625</v>
      </c>
      <c r="N87" s="26">
        <f t="shared" si="4"/>
        <v>10.910341517857143</v>
      </c>
    </row>
    <row r="88" spans="1:14" ht="25.5" x14ac:dyDescent="0.25">
      <c r="A88" s="19" t="s">
        <v>85</v>
      </c>
      <c r="B88" s="19" t="s">
        <v>86</v>
      </c>
      <c r="C88" s="28">
        <v>28178015000</v>
      </c>
      <c r="D88" s="28">
        <v>0</v>
      </c>
      <c r="E88" s="28">
        <v>0</v>
      </c>
      <c r="F88" s="29">
        <f t="shared" si="5"/>
        <v>28178015000</v>
      </c>
      <c r="G88" s="28">
        <v>0</v>
      </c>
      <c r="H88" s="29">
        <f t="shared" si="6"/>
        <v>28178015000</v>
      </c>
      <c r="I88" s="28">
        <v>3024858593</v>
      </c>
      <c r="J88" s="28">
        <v>9764882284</v>
      </c>
      <c r="K88" s="29">
        <f t="shared" si="7"/>
        <v>34.654258946203271</v>
      </c>
      <c r="L88" s="28">
        <v>1441603065</v>
      </c>
      <c r="M88" s="28">
        <v>3719086761</v>
      </c>
      <c r="N88" s="29">
        <f t="shared" si="4"/>
        <v>13.198540638863312</v>
      </c>
    </row>
    <row r="93" spans="1:14" x14ac:dyDescent="0.25">
      <c r="E93" s="2" t="s">
        <v>11</v>
      </c>
      <c r="F93" s="3"/>
      <c r="G93" s="3"/>
      <c r="H93" s="4" t="s">
        <v>12</v>
      </c>
      <c r="I93" s="5"/>
    </row>
    <row r="94" spans="1:14" x14ac:dyDescent="0.25">
      <c r="E94" s="6" t="s">
        <v>13</v>
      </c>
      <c r="F94" s="3"/>
      <c r="G94" s="3"/>
      <c r="H94" s="7" t="s">
        <v>14</v>
      </c>
      <c r="I94" s="5"/>
    </row>
  </sheetData>
  <mergeCells count="25">
    <mergeCell ref="G8:G9"/>
    <mergeCell ref="N8:N9"/>
    <mergeCell ref="H8:H9"/>
    <mergeCell ref="I8:I9"/>
    <mergeCell ref="J8:J9"/>
    <mergeCell ref="K8:K9"/>
    <mergeCell ref="L8:L9"/>
    <mergeCell ref="M8:M9"/>
    <mergeCell ref="A8:A9"/>
    <mergeCell ref="B8:B9"/>
    <mergeCell ref="C8:C9"/>
    <mergeCell ref="D8:E8"/>
    <mergeCell ref="F8:F9"/>
    <mergeCell ref="B6:J6"/>
    <mergeCell ref="K6:L6"/>
    <mergeCell ref="A7:B7"/>
    <mergeCell ref="A1:N1"/>
    <mergeCell ref="A2:N2"/>
    <mergeCell ref="A3:N3"/>
    <mergeCell ref="A4:N4"/>
    <mergeCell ref="B5:J5"/>
    <mergeCell ref="K5:L5"/>
    <mergeCell ref="C7:H7"/>
    <mergeCell ref="I7:K7"/>
    <mergeCell ref="L7:N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64" zoomScale="89" zoomScaleNormal="89" workbookViewId="0">
      <selection activeCell="I10" sqref="I10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44" t="s">
        <v>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25">
      <c r="A2" s="47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x14ac:dyDescent="0.25">
      <c r="A3" s="47" t="s">
        <v>89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x14ac:dyDescent="0.25">
      <c r="A4" s="47" t="s">
        <v>90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30" t="s">
        <v>91</v>
      </c>
      <c r="B5" s="52" t="s">
        <v>92</v>
      </c>
      <c r="C5" s="52"/>
      <c r="D5" s="52"/>
      <c r="E5" s="52"/>
      <c r="F5" s="52"/>
      <c r="G5" s="52"/>
      <c r="H5" s="52"/>
      <c r="I5" s="52"/>
      <c r="J5" s="52"/>
      <c r="K5" s="51" t="s">
        <v>0</v>
      </c>
      <c r="L5" s="51"/>
      <c r="M5" s="34">
        <v>2021</v>
      </c>
      <c r="N5" s="10"/>
    </row>
    <row r="6" spans="1:14" x14ac:dyDescent="0.25">
      <c r="A6" s="31" t="s">
        <v>93</v>
      </c>
      <c r="B6" s="53" t="s">
        <v>94</v>
      </c>
      <c r="C6" s="53"/>
      <c r="D6" s="53"/>
      <c r="E6" s="53"/>
      <c r="F6" s="53"/>
      <c r="G6" s="53"/>
      <c r="H6" s="53"/>
      <c r="I6" s="62"/>
      <c r="J6" s="62"/>
      <c r="K6" s="63" t="s">
        <v>95</v>
      </c>
      <c r="L6" s="63"/>
      <c r="M6" s="35" t="s">
        <v>116</v>
      </c>
      <c r="N6" s="21"/>
    </row>
    <row r="7" spans="1:14" x14ac:dyDescent="0.25">
      <c r="A7" s="39" t="s">
        <v>96</v>
      </c>
      <c r="B7" s="40"/>
      <c r="C7" s="41" t="s">
        <v>97</v>
      </c>
      <c r="D7" s="42"/>
      <c r="E7" s="42"/>
      <c r="F7" s="42"/>
      <c r="G7" s="42"/>
      <c r="H7" s="42"/>
      <c r="I7" s="43" t="s">
        <v>98</v>
      </c>
      <c r="J7" s="43"/>
      <c r="K7" s="43"/>
      <c r="L7" s="43" t="s">
        <v>99</v>
      </c>
      <c r="M7" s="43"/>
      <c r="N7" s="43"/>
    </row>
    <row r="8" spans="1:14" x14ac:dyDescent="0.25">
      <c r="A8" s="56" t="s">
        <v>100</v>
      </c>
      <c r="B8" s="58" t="s">
        <v>101</v>
      </c>
      <c r="C8" s="58" t="s">
        <v>102</v>
      </c>
      <c r="D8" s="41" t="s">
        <v>103</v>
      </c>
      <c r="E8" s="40"/>
      <c r="F8" s="58" t="s">
        <v>104</v>
      </c>
      <c r="G8" s="58" t="s">
        <v>105</v>
      </c>
      <c r="H8" s="60" t="s">
        <v>106</v>
      </c>
      <c r="I8" s="43" t="s">
        <v>107</v>
      </c>
      <c r="J8" s="43" t="s">
        <v>108</v>
      </c>
      <c r="K8" s="43" t="s">
        <v>2</v>
      </c>
      <c r="L8" s="43" t="s">
        <v>107</v>
      </c>
      <c r="M8" s="43" t="s">
        <v>108</v>
      </c>
      <c r="N8" s="43" t="s">
        <v>3</v>
      </c>
    </row>
    <row r="9" spans="1:14" ht="21" customHeight="1" x14ac:dyDescent="0.25">
      <c r="A9" s="57"/>
      <c r="B9" s="59"/>
      <c r="C9" s="59"/>
      <c r="D9" s="11" t="s">
        <v>107</v>
      </c>
      <c r="E9" s="11" t="s">
        <v>109</v>
      </c>
      <c r="F9" s="59"/>
      <c r="G9" s="59"/>
      <c r="H9" s="61"/>
      <c r="I9" s="43"/>
      <c r="J9" s="43"/>
      <c r="K9" s="43"/>
      <c r="L9" s="43"/>
      <c r="M9" s="43"/>
      <c r="N9" s="43"/>
    </row>
    <row r="10" spans="1:14" x14ac:dyDescent="0.25">
      <c r="A10" s="12">
        <v>13</v>
      </c>
      <c r="B10" s="13" t="s">
        <v>4</v>
      </c>
      <c r="C10" s="23">
        <f>+C11+C84</f>
        <v>99577398000</v>
      </c>
      <c r="D10" s="23">
        <f>+D11+D84</f>
        <v>0</v>
      </c>
      <c r="E10" s="23">
        <f>+E11+E84</f>
        <v>-131000000</v>
      </c>
      <c r="F10" s="23">
        <f>+C10+E10</f>
        <v>99446398000</v>
      </c>
      <c r="G10" s="23">
        <f>+G11+G84</f>
        <v>0</v>
      </c>
      <c r="H10" s="23">
        <f>+F10</f>
        <v>99446398000</v>
      </c>
      <c r="I10" s="23">
        <f>+I11+I84</f>
        <v>7716866047</v>
      </c>
      <c r="J10" s="23">
        <f>+J11+J84</f>
        <v>81489916985</v>
      </c>
      <c r="K10" s="23">
        <f>+J10/H10*100</f>
        <v>81.943558161855194</v>
      </c>
      <c r="L10" s="23">
        <f>+L11+L84</f>
        <v>11344373258</v>
      </c>
      <c r="M10" s="23">
        <f>+M11+M84</f>
        <v>54294842814</v>
      </c>
      <c r="N10" s="23">
        <f t="shared" ref="N10:N74" si="0">+M10/H10*100</f>
        <v>54.597093415087791</v>
      </c>
    </row>
    <row r="11" spans="1:14" x14ac:dyDescent="0.25">
      <c r="A11" s="14">
        <v>131</v>
      </c>
      <c r="B11" s="15" t="s">
        <v>5</v>
      </c>
      <c r="C11" s="24">
        <f>+C12+C39+C81</f>
        <v>15407682000</v>
      </c>
      <c r="D11" s="24">
        <f>+D12+D39+D81</f>
        <v>0</v>
      </c>
      <c r="E11" s="24">
        <f>+E12+E39+E81</f>
        <v>-131000000</v>
      </c>
      <c r="F11" s="24">
        <f t="shared" ref="F11:F75" si="1">+C11+E11</f>
        <v>15276682000</v>
      </c>
      <c r="G11" s="24">
        <f>+G12+G39+G81</f>
        <v>0</v>
      </c>
      <c r="H11" s="24">
        <f t="shared" ref="H11:H75" si="2">+F11</f>
        <v>15276682000</v>
      </c>
      <c r="I11" s="24">
        <f>+I12+I39+I81</f>
        <v>922337865</v>
      </c>
      <c r="J11" s="24">
        <f>+J12+J39+J81</f>
        <v>11029016730</v>
      </c>
      <c r="K11" s="24">
        <f>+J11/H11*100</f>
        <v>72.195105782787124</v>
      </c>
      <c r="L11" s="24">
        <f>+L12+L39+L81</f>
        <v>993264952</v>
      </c>
      <c r="M11" s="24">
        <f>+M12+M39+M81</f>
        <v>10482326387</v>
      </c>
      <c r="N11" s="24">
        <f t="shared" si="0"/>
        <v>68.616512322505628</v>
      </c>
    </row>
    <row r="12" spans="1:14" x14ac:dyDescent="0.25">
      <c r="A12" s="14">
        <v>13101</v>
      </c>
      <c r="B12" s="15" t="s">
        <v>6</v>
      </c>
      <c r="C12" s="24">
        <f>SUM(C13:C38)</f>
        <v>13245600000</v>
      </c>
      <c r="D12" s="24">
        <f>SUM(D13:D38)</f>
        <v>0</v>
      </c>
      <c r="E12" s="24">
        <f>SUM(E13:E38)</f>
        <v>0</v>
      </c>
      <c r="F12" s="24">
        <f t="shared" si="1"/>
        <v>13245600000</v>
      </c>
      <c r="G12" s="24">
        <f>SUM(G13:G38)</f>
        <v>0</v>
      </c>
      <c r="H12" s="24">
        <f t="shared" si="2"/>
        <v>13245600000</v>
      </c>
      <c r="I12" s="24">
        <f>SUM(I13:I38)</f>
        <v>854170870</v>
      </c>
      <c r="J12" s="24">
        <f>SUM(J13:J38)</f>
        <v>9363115853</v>
      </c>
      <c r="K12" s="24">
        <f>+J12/H12*100</f>
        <v>70.688499222383285</v>
      </c>
      <c r="L12" s="24">
        <f>SUM(L13:L38)</f>
        <v>846363998</v>
      </c>
      <c r="M12" s="24">
        <f>SUM(M13:M38)</f>
        <v>9355308981</v>
      </c>
      <c r="N12" s="24">
        <f t="shared" si="0"/>
        <v>70.629559861387932</v>
      </c>
    </row>
    <row r="13" spans="1:14" x14ac:dyDescent="0.25">
      <c r="A13" s="16">
        <v>1310101010101</v>
      </c>
      <c r="B13" s="17" t="s">
        <v>15</v>
      </c>
      <c r="C13" s="25">
        <v>5961552000</v>
      </c>
      <c r="D13" s="36">
        <v>0</v>
      </c>
      <c r="E13" s="36">
        <v>-50000000</v>
      </c>
      <c r="F13" s="26">
        <f t="shared" si="1"/>
        <v>5911552000</v>
      </c>
      <c r="G13" s="25">
        <v>0</v>
      </c>
      <c r="H13" s="26">
        <f t="shared" si="2"/>
        <v>5911552000</v>
      </c>
      <c r="I13" s="36">
        <v>478106297</v>
      </c>
      <c r="J13" s="36">
        <v>4794886773</v>
      </c>
      <c r="K13" s="26">
        <f>+J13/H13*100</f>
        <v>81.110455816002286</v>
      </c>
      <c r="L13" s="36">
        <v>478106297</v>
      </c>
      <c r="M13" s="36">
        <v>4794886773</v>
      </c>
      <c r="N13" s="26">
        <f t="shared" si="0"/>
        <v>81.110455816002286</v>
      </c>
    </row>
    <row r="14" spans="1:14" x14ac:dyDescent="0.25">
      <c r="A14" s="16">
        <v>1310101010102</v>
      </c>
      <c r="B14" s="17" t="s">
        <v>16</v>
      </c>
      <c r="C14" s="25">
        <v>0</v>
      </c>
      <c r="D14" s="36">
        <v>0</v>
      </c>
      <c r="E14" s="36">
        <v>20000000</v>
      </c>
      <c r="F14" s="26">
        <f t="shared" si="1"/>
        <v>20000000</v>
      </c>
      <c r="G14" s="25">
        <v>0</v>
      </c>
      <c r="H14" s="26">
        <f t="shared" si="2"/>
        <v>20000000</v>
      </c>
      <c r="I14" s="36">
        <v>1526900</v>
      </c>
      <c r="J14" s="36">
        <v>12216792</v>
      </c>
      <c r="K14" s="26">
        <f t="shared" ref="K14:K76" si="3">+J14/H14*100</f>
        <v>61.083960000000005</v>
      </c>
      <c r="L14" s="36">
        <v>1526900</v>
      </c>
      <c r="M14" s="36">
        <v>12216792</v>
      </c>
      <c r="N14" s="26">
        <f t="shared" si="0"/>
        <v>61.083960000000005</v>
      </c>
    </row>
    <row r="15" spans="1:14" x14ac:dyDescent="0.25">
      <c r="A15" s="16">
        <v>1310101010103</v>
      </c>
      <c r="B15" s="17" t="s">
        <v>17</v>
      </c>
      <c r="C15" s="25">
        <v>0</v>
      </c>
      <c r="D15" s="36">
        <v>0</v>
      </c>
      <c r="E15" s="36">
        <v>30000000</v>
      </c>
      <c r="F15" s="26">
        <f t="shared" si="1"/>
        <v>30000000</v>
      </c>
      <c r="G15" s="25">
        <v>0</v>
      </c>
      <c r="H15" s="26">
        <f t="shared" si="2"/>
        <v>30000000</v>
      </c>
      <c r="I15" s="36">
        <v>4137688</v>
      </c>
      <c r="J15" s="36">
        <v>24605651</v>
      </c>
      <c r="K15" s="26">
        <f t="shared" si="3"/>
        <v>82.018836666666658</v>
      </c>
      <c r="L15" s="36">
        <v>4137688</v>
      </c>
      <c r="M15" s="36">
        <v>24605651</v>
      </c>
      <c r="N15" s="26">
        <f t="shared" si="0"/>
        <v>82.018836666666658</v>
      </c>
    </row>
    <row r="16" spans="1:14" x14ac:dyDescent="0.25">
      <c r="A16" s="16">
        <v>1310101010104</v>
      </c>
      <c r="B16" s="17" t="s">
        <v>18</v>
      </c>
      <c r="C16" s="25">
        <v>226986000</v>
      </c>
      <c r="D16" s="36">
        <v>0</v>
      </c>
      <c r="E16" s="36">
        <v>0</v>
      </c>
      <c r="F16" s="26">
        <f t="shared" si="1"/>
        <v>226986000</v>
      </c>
      <c r="G16" s="25">
        <v>0</v>
      </c>
      <c r="H16" s="26">
        <f t="shared" si="2"/>
        <v>226986000</v>
      </c>
      <c r="I16" s="36">
        <v>18993807</v>
      </c>
      <c r="J16" s="36">
        <v>180012268</v>
      </c>
      <c r="K16" s="26">
        <f t="shared" si="3"/>
        <v>79.305449675310371</v>
      </c>
      <c r="L16" s="36">
        <v>18993807</v>
      </c>
      <c r="M16" s="36">
        <v>180012268</v>
      </c>
      <c r="N16" s="26">
        <f t="shared" si="0"/>
        <v>79.305449675310371</v>
      </c>
    </row>
    <row r="17" spans="1:14" x14ac:dyDescent="0.25">
      <c r="A17" s="16">
        <v>1310101010106</v>
      </c>
      <c r="B17" s="17" t="s">
        <v>19</v>
      </c>
      <c r="C17" s="25">
        <v>64803000</v>
      </c>
      <c r="D17" s="36">
        <v>0</v>
      </c>
      <c r="E17" s="36">
        <v>0</v>
      </c>
      <c r="F17" s="26">
        <f t="shared" si="1"/>
        <v>64803000</v>
      </c>
      <c r="G17" s="25">
        <v>0</v>
      </c>
      <c r="H17" s="26">
        <f t="shared" si="2"/>
        <v>64803000</v>
      </c>
      <c r="I17" s="36">
        <v>4290096</v>
      </c>
      <c r="J17" s="36">
        <v>35311986</v>
      </c>
      <c r="K17" s="26">
        <f t="shared" si="3"/>
        <v>54.491282810980969</v>
      </c>
      <c r="L17" s="36">
        <v>4261708</v>
      </c>
      <c r="M17" s="36">
        <v>35283598</v>
      </c>
      <c r="N17" s="26">
        <f t="shared" si="0"/>
        <v>54.447476197089642</v>
      </c>
    </row>
    <row r="18" spans="1:14" x14ac:dyDescent="0.25">
      <c r="A18" s="16">
        <v>1310101010107</v>
      </c>
      <c r="B18" s="17" t="s">
        <v>20</v>
      </c>
      <c r="C18" s="25">
        <v>41959000</v>
      </c>
      <c r="D18" s="36">
        <v>0</v>
      </c>
      <c r="E18" s="36">
        <v>0</v>
      </c>
      <c r="F18" s="26">
        <f t="shared" si="1"/>
        <v>41959000</v>
      </c>
      <c r="G18" s="25">
        <v>0</v>
      </c>
      <c r="H18" s="26">
        <f t="shared" si="2"/>
        <v>41959000</v>
      </c>
      <c r="I18" s="36">
        <v>2941301</v>
      </c>
      <c r="J18" s="36">
        <v>27431253</v>
      </c>
      <c r="K18" s="26">
        <f t="shared" si="3"/>
        <v>65.376326890535992</v>
      </c>
      <c r="L18" s="36">
        <v>2941301</v>
      </c>
      <c r="M18" s="36">
        <v>27431253</v>
      </c>
      <c r="N18" s="26">
        <f t="shared" si="0"/>
        <v>65.376326890535992</v>
      </c>
    </row>
    <row r="19" spans="1:14" x14ac:dyDescent="0.25">
      <c r="A19" s="16">
        <v>1310101010108</v>
      </c>
      <c r="B19" s="17" t="s">
        <v>21</v>
      </c>
      <c r="C19" s="25">
        <v>199063000</v>
      </c>
      <c r="D19" s="36">
        <v>0</v>
      </c>
      <c r="E19" s="36">
        <v>0</v>
      </c>
      <c r="F19" s="26">
        <f t="shared" si="1"/>
        <v>199063000</v>
      </c>
      <c r="G19" s="25">
        <v>0</v>
      </c>
      <c r="H19" s="26">
        <f t="shared" si="2"/>
        <v>199063000</v>
      </c>
      <c r="I19" s="36">
        <v>23684774</v>
      </c>
      <c r="J19" s="36">
        <v>162268967</v>
      </c>
      <c r="K19" s="26">
        <f t="shared" si="3"/>
        <v>81.516387776734007</v>
      </c>
      <c r="L19" s="36">
        <v>23684774</v>
      </c>
      <c r="M19" s="36">
        <v>162268967</v>
      </c>
      <c r="N19" s="26">
        <f t="shared" si="0"/>
        <v>81.516387776734007</v>
      </c>
    </row>
    <row r="20" spans="1:14" x14ac:dyDescent="0.25">
      <c r="A20" s="16">
        <v>1310101010110</v>
      </c>
      <c r="B20" s="17" t="s">
        <v>22</v>
      </c>
      <c r="C20" s="25">
        <v>738042000</v>
      </c>
      <c r="D20" s="36">
        <v>0</v>
      </c>
      <c r="E20" s="36">
        <v>0</v>
      </c>
      <c r="F20" s="26">
        <f t="shared" si="1"/>
        <v>738042000</v>
      </c>
      <c r="G20" s="25">
        <v>0</v>
      </c>
      <c r="H20" s="26">
        <f t="shared" si="2"/>
        <v>738042000</v>
      </c>
      <c r="I20" s="36">
        <v>1687657</v>
      </c>
      <c r="J20" s="36">
        <v>8153278</v>
      </c>
      <c r="K20" s="26">
        <f t="shared" si="3"/>
        <v>1.1047173467092659</v>
      </c>
      <c r="L20" s="36">
        <v>0</v>
      </c>
      <c r="M20" s="36">
        <v>6465621</v>
      </c>
      <c r="N20" s="26">
        <f t="shared" si="0"/>
        <v>0.87605054996870102</v>
      </c>
    </row>
    <row r="21" spans="1:14" x14ac:dyDescent="0.25">
      <c r="A21" s="16">
        <v>1310101010111</v>
      </c>
      <c r="B21" s="17" t="s">
        <v>23</v>
      </c>
      <c r="C21" s="25">
        <v>354260000</v>
      </c>
      <c r="D21" s="36">
        <v>0</v>
      </c>
      <c r="E21" s="36">
        <v>0</v>
      </c>
      <c r="F21" s="26">
        <f t="shared" si="1"/>
        <v>354260000</v>
      </c>
      <c r="G21" s="25">
        <v>0</v>
      </c>
      <c r="H21" s="26">
        <f t="shared" si="2"/>
        <v>354260000</v>
      </c>
      <c r="I21" s="36">
        <v>17459216</v>
      </c>
      <c r="J21" s="36">
        <v>196237284</v>
      </c>
      <c r="K21" s="26">
        <f t="shared" si="3"/>
        <v>55.393576469259862</v>
      </c>
      <c r="L21" s="36">
        <v>16860781</v>
      </c>
      <c r="M21" s="36">
        <v>195638849</v>
      </c>
      <c r="N21" s="26">
        <f t="shared" si="0"/>
        <v>55.224651103709142</v>
      </c>
    </row>
    <row r="22" spans="1:14" x14ac:dyDescent="0.25">
      <c r="A22" s="16">
        <v>1310101010112</v>
      </c>
      <c r="B22" s="17" t="s">
        <v>24</v>
      </c>
      <c r="C22" s="25">
        <v>37200000</v>
      </c>
      <c r="D22" s="36">
        <v>0</v>
      </c>
      <c r="E22" s="36">
        <v>0</v>
      </c>
      <c r="F22" s="26">
        <f t="shared" si="1"/>
        <v>37200000</v>
      </c>
      <c r="G22" s="25">
        <v>0</v>
      </c>
      <c r="H22" s="26">
        <f t="shared" si="2"/>
        <v>37200000</v>
      </c>
      <c r="I22" s="36">
        <v>400976</v>
      </c>
      <c r="J22" s="36">
        <v>12511908</v>
      </c>
      <c r="K22" s="26">
        <f t="shared" si="3"/>
        <v>33.634161290322581</v>
      </c>
      <c r="L22" s="36">
        <v>400976</v>
      </c>
      <c r="M22" s="36">
        <v>12511908</v>
      </c>
      <c r="N22" s="26">
        <f t="shared" si="0"/>
        <v>33.634161290322581</v>
      </c>
    </row>
    <row r="23" spans="1:14" x14ac:dyDescent="0.25">
      <c r="A23" s="16">
        <v>1310101010201</v>
      </c>
      <c r="B23" s="17" t="s">
        <v>25</v>
      </c>
      <c r="C23" s="25">
        <v>336527000</v>
      </c>
      <c r="D23" s="36">
        <v>0</v>
      </c>
      <c r="E23" s="36">
        <v>0</v>
      </c>
      <c r="F23" s="26">
        <f t="shared" si="1"/>
        <v>336527000</v>
      </c>
      <c r="G23" s="25">
        <v>0</v>
      </c>
      <c r="H23" s="26">
        <f t="shared" si="2"/>
        <v>336527000</v>
      </c>
      <c r="I23" s="36">
        <v>22826926</v>
      </c>
      <c r="J23" s="36">
        <v>226830919</v>
      </c>
      <c r="K23" s="26">
        <f t="shared" si="3"/>
        <v>67.403482930047218</v>
      </c>
      <c r="L23" s="36">
        <v>22826926</v>
      </c>
      <c r="M23" s="36">
        <v>226830919</v>
      </c>
      <c r="N23" s="26">
        <f t="shared" si="0"/>
        <v>67.403482930047218</v>
      </c>
    </row>
    <row r="24" spans="1:14" x14ac:dyDescent="0.25">
      <c r="A24" s="16">
        <v>1310101010202</v>
      </c>
      <c r="B24" s="17" t="s">
        <v>26</v>
      </c>
      <c r="C24" s="25">
        <v>884063000</v>
      </c>
      <c r="D24" s="36">
        <v>0</v>
      </c>
      <c r="E24" s="36">
        <v>-20700604</v>
      </c>
      <c r="F24" s="26">
        <f t="shared" si="1"/>
        <v>863362396</v>
      </c>
      <c r="G24" s="25">
        <v>0</v>
      </c>
      <c r="H24" s="26">
        <f t="shared" si="2"/>
        <v>863362396</v>
      </c>
      <c r="I24" s="36">
        <v>64378332</v>
      </c>
      <c r="J24" s="36">
        <v>632942419</v>
      </c>
      <c r="K24" s="26">
        <f t="shared" si="3"/>
        <v>73.311325803909583</v>
      </c>
      <c r="L24" s="36">
        <v>64378332</v>
      </c>
      <c r="M24" s="36">
        <v>632942419</v>
      </c>
      <c r="N24" s="26">
        <f t="shared" si="0"/>
        <v>73.311325803909583</v>
      </c>
    </row>
    <row r="25" spans="1:14" x14ac:dyDescent="0.25">
      <c r="A25" s="16">
        <v>1310101010203</v>
      </c>
      <c r="B25" s="17" t="s">
        <v>27</v>
      </c>
      <c r="C25" s="25">
        <v>806859000</v>
      </c>
      <c r="D25" s="36">
        <v>-6564477</v>
      </c>
      <c r="E25" s="36">
        <v>-8712394</v>
      </c>
      <c r="F25" s="26">
        <f t="shared" si="1"/>
        <v>798146606</v>
      </c>
      <c r="G25" s="25">
        <v>0</v>
      </c>
      <c r="H25" s="26">
        <f t="shared" si="2"/>
        <v>798146606</v>
      </c>
      <c r="I25" s="36">
        <v>0</v>
      </c>
      <c r="J25" s="36">
        <v>771162551</v>
      </c>
      <c r="K25" s="26">
        <f t="shared" si="3"/>
        <v>96.619160590654701</v>
      </c>
      <c r="L25" s="36">
        <v>0</v>
      </c>
      <c r="M25" s="36">
        <v>771162551</v>
      </c>
      <c r="N25" s="26">
        <f t="shared" si="0"/>
        <v>96.619160590654701</v>
      </c>
    </row>
    <row r="26" spans="1:14" ht="25.5" x14ac:dyDescent="0.25">
      <c r="A26" s="16">
        <v>1310101020101</v>
      </c>
      <c r="B26" s="17" t="s">
        <v>28</v>
      </c>
      <c r="C26" s="25">
        <v>557962000</v>
      </c>
      <c r="D26" s="36">
        <v>0</v>
      </c>
      <c r="E26" s="36">
        <v>0</v>
      </c>
      <c r="F26" s="26">
        <f t="shared" si="1"/>
        <v>557962000</v>
      </c>
      <c r="G26" s="25">
        <v>0</v>
      </c>
      <c r="H26" s="26">
        <f t="shared" si="2"/>
        <v>557962000</v>
      </c>
      <c r="I26" s="36">
        <v>49250200</v>
      </c>
      <c r="J26" s="36">
        <v>476521425</v>
      </c>
      <c r="K26" s="26">
        <f t="shared" si="3"/>
        <v>85.40392087633208</v>
      </c>
      <c r="L26" s="36">
        <v>49250200</v>
      </c>
      <c r="M26" s="36">
        <v>476521425</v>
      </c>
      <c r="N26" s="26">
        <f t="shared" si="0"/>
        <v>85.40392087633208</v>
      </c>
    </row>
    <row r="27" spans="1:14" ht="25.5" x14ac:dyDescent="0.25">
      <c r="A27" s="16">
        <v>1310101020102</v>
      </c>
      <c r="B27" s="17" t="s">
        <v>29</v>
      </c>
      <c r="C27" s="25">
        <v>362277000</v>
      </c>
      <c r="D27" s="36">
        <v>0</v>
      </c>
      <c r="E27" s="36">
        <v>0</v>
      </c>
      <c r="F27" s="26">
        <f t="shared" si="1"/>
        <v>362277000</v>
      </c>
      <c r="G27" s="25">
        <v>0</v>
      </c>
      <c r="H27" s="26">
        <f t="shared" si="2"/>
        <v>362277000</v>
      </c>
      <c r="I27" s="36">
        <v>24598800</v>
      </c>
      <c r="J27" s="36">
        <v>253798452</v>
      </c>
      <c r="K27" s="26">
        <f t="shared" si="3"/>
        <v>70.056462872332489</v>
      </c>
      <c r="L27" s="36">
        <v>24598800</v>
      </c>
      <c r="M27" s="36">
        <v>253798452</v>
      </c>
      <c r="N27" s="26">
        <f t="shared" si="0"/>
        <v>70.056462872332489</v>
      </c>
    </row>
    <row r="28" spans="1:14" ht="25.5" x14ac:dyDescent="0.25">
      <c r="A28" s="16">
        <v>1310101020202</v>
      </c>
      <c r="B28" s="17" t="s">
        <v>30</v>
      </c>
      <c r="C28" s="25">
        <v>639146000</v>
      </c>
      <c r="D28" s="36">
        <v>0</v>
      </c>
      <c r="E28" s="36">
        <v>0</v>
      </c>
      <c r="F28" s="26">
        <f t="shared" si="1"/>
        <v>639146000</v>
      </c>
      <c r="G28" s="25">
        <v>0</v>
      </c>
      <c r="H28" s="26">
        <f t="shared" si="2"/>
        <v>639146000</v>
      </c>
      <c r="I28" s="36">
        <v>52342800</v>
      </c>
      <c r="J28" s="36">
        <v>517995081</v>
      </c>
      <c r="K28" s="26">
        <f t="shared" si="3"/>
        <v>81.044875662211766</v>
      </c>
      <c r="L28" s="36">
        <v>52342800</v>
      </c>
      <c r="M28" s="36">
        <v>517995081</v>
      </c>
      <c r="N28" s="26">
        <f t="shared" si="0"/>
        <v>81.044875662211766</v>
      </c>
    </row>
    <row r="29" spans="1:14" ht="25.5" x14ac:dyDescent="0.25">
      <c r="A29" s="16">
        <v>1310101020301</v>
      </c>
      <c r="B29" s="17" t="s">
        <v>31</v>
      </c>
      <c r="C29" s="25">
        <v>552764000</v>
      </c>
      <c r="D29" s="36">
        <v>0</v>
      </c>
      <c r="E29" s="36">
        <v>0</v>
      </c>
      <c r="F29" s="26">
        <f t="shared" si="1"/>
        <v>552764000</v>
      </c>
      <c r="G29" s="25">
        <v>0</v>
      </c>
      <c r="H29" s="26">
        <f t="shared" si="2"/>
        <v>552764000</v>
      </c>
      <c r="I29" s="36">
        <v>10691725</v>
      </c>
      <c r="J29" s="36">
        <v>125439186</v>
      </c>
      <c r="K29" s="26">
        <f t="shared" si="3"/>
        <v>22.693081676809634</v>
      </c>
      <c r="L29" s="36">
        <v>10691725</v>
      </c>
      <c r="M29" s="36">
        <v>125439186</v>
      </c>
      <c r="N29" s="26">
        <f t="shared" si="0"/>
        <v>22.693081676809634</v>
      </c>
    </row>
    <row r="30" spans="1:14" ht="25.5" x14ac:dyDescent="0.25">
      <c r="A30" s="16">
        <v>1310101020302</v>
      </c>
      <c r="B30" s="17" t="s">
        <v>32</v>
      </c>
      <c r="C30" s="25">
        <v>386857000</v>
      </c>
      <c r="D30" s="36">
        <v>0</v>
      </c>
      <c r="E30" s="36">
        <v>0</v>
      </c>
      <c r="F30" s="26">
        <f t="shared" si="1"/>
        <v>386857000</v>
      </c>
      <c r="G30" s="25">
        <v>0</v>
      </c>
      <c r="H30" s="26">
        <f t="shared" si="2"/>
        <v>386857000</v>
      </c>
      <c r="I30" s="36">
        <v>1932063</v>
      </c>
      <c r="J30" s="36">
        <v>3847187</v>
      </c>
      <c r="K30" s="26">
        <f t="shared" si="3"/>
        <v>0.99447263459107627</v>
      </c>
      <c r="L30" s="36">
        <v>0</v>
      </c>
      <c r="M30" s="36">
        <v>1915124</v>
      </c>
      <c r="N30" s="26">
        <f t="shared" si="0"/>
        <v>0.49504700703360671</v>
      </c>
    </row>
    <row r="31" spans="1:14" x14ac:dyDescent="0.25">
      <c r="A31" s="16">
        <v>1310101020401</v>
      </c>
      <c r="B31" s="17" t="s">
        <v>33</v>
      </c>
      <c r="C31" s="25">
        <v>362062000</v>
      </c>
      <c r="D31" s="36">
        <v>0</v>
      </c>
      <c r="E31" s="36">
        <v>0</v>
      </c>
      <c r="F31" s="26">
        <f t="shared" si="1"/>
        <v>362062000</v>
      </c>
      <c r="G31" s="25">
        <v>0</v>
      </c>
      <c r="H31" s="26">
        <f t="shared" si="2"/>
        <v>362062000</v>
      </c>
      <c r="I31" s="36">
        <v>25696800</v>
      </c>
      <c r="J31" s="36">
        <v>281812200</v>
      </c>
      <c r="K31" s="26">
        <f t="shared" si="3"/>
        <v>77.835343118029513</v>
      </c>
      <c r="L31" s="36">
        <v>25411400</v>
      </c>
      <c r="M31" s="36">
        <v>281526800</v>
      </c>
      <c r="N31" s="26">
        <f t="shared" si="0"/>
        <v>77.756516839657294</v>
      </c>
    </row>
    <row r="32" spans="1:14" ht="25.5" x14ac:dyDescent="0.25">
      <c r="A32" s="16">
        <v>1310101020501</v>
      </c>
      <c r="B32" s="17" t="s">
        <v>34</v>
      </c>
      <c r="C32" s="25">
        <v>114778000</v>
      </c>
      <c r="D32" s="36">
        <v>0</v>
      </c>
      <c r="E32" s="36">
        <v>0</v>
      </c>
      <c r="F32" s="26">
        <f t="shared" si="1"/>
        <v>114778000</v>
      </c>
      <c r="G32" s="25">
        <v>0</v>
      </c>
      <c r="H32" s="26">
        <f t="shared" si="2"/>
        <v>114778000</v>
      </c>
      <c r="I32" s="36">
        <v>9685100</v>
      </c>
      <c r="J32" s="36">
        <v>95100700</v>
      </c>
      <c r="K32" s="26">
        <f t="shared" si="3"/>
        <v>82.856209378103813</v>
      </c>
      <c r="L32" s="36">
        <v>9685100</v>
      </c>
      <c r="M32" s="36">
        <v>95100700</v>
      </c>
      <c r="N32" s="26">
        <f t="shared" si="0"/>
        <v>82.856209378103813</v>
      </c>
    </row>
    <row r="33" spans="1:14" x14ac:dyDescent="0.25">
      <c r="A33" s="16">
        <v>1310101020601</v>
      </c>
      <c r="B33" s="17" t="s">
        <v>35</v>
      </c>
      <c r="C33" s="25">
        <v>271439000</v>
      </c>
      <c r="D33" s="36">
        <v>0</v>
      </c>
      <c r="E33" s="36">
        <v>0</v>
      </c>
      <c r="F33" s="26">
        <f t="shared" si="1"/>
        <v>271439000</v>
      </c>
      <c r="G33" s="25">
        <v>0</v>
      </c>
      <c r="H33" s="26">
        <f t="shared" si="2"/>
        <v>271439000</v>
      </c>
      <c r="I33" s="36">
        <v>19277100</v>
      </c>
      <c r="J33" s="36">
        <v>211390700</v>
      </c>
      <c r="K33" s="26">
        <f t="shared" si="3"/>
        <v>77.8777920637786</v>
      </c>
      <c r="L33" s="36">
        <v>19063000</v>
      </c>
      <c r="M33" s="36">
        <v>211176600</v>
      </c>
      <c r="N33" s="26">
        <f t="shared" si="0"/>
        <v>77.798916146905938</v>
      </c>
    </row>
    <row r="34" spans="1:14" x14ac:dyDescent="0.25">
      <c r="A34" s="16">
        <v>1310101020701</v>
      </c>
      <c r="B34" s="17" t="s">
        <v>36</v>
      </c>
      <c r="C34" s="25">
        <v>181000000</v>
      </c>
      <c r="D34" s="36">
        <v>0</v>
      </c>
      <c r="E34" s="36">
        <v>0</v>
      </c>
      <c r="F34" s="26">
        <f t="shared" si="1"/>
        <v>181000000</v>
      </c>
      <c r="G34" s="25">
        <v>0</v>
      </c>
      <c r="H34" s="26">
        <f t="shared" si="2"/>
        <v>181000000</v>
      </c>
      <c r="I34" s="36">
        <v>12853500</v>
      </c>
      <c r="J34" s="36">
        <v>140952100</v>
      </c>
      <c r="K34" s="26">
        <f t="shared" si="3"/>
        <v>77.874088397790047</v>
      </c>
      <c r="L34" s="36">
        <v>12710800</v>
      </c>
      <c r="M34" s="36">
        <v>140809400</v>
      </c>
      <c r="N34" s="26">
        <f t="shared" si="0"/>
        <v>77.795248618784527</v>
      </c>
    </row>
    <row r="35" spans="1:14" x14ac:dyDescent="0.25">
      <c r="A35" s="16">
        <v>13101010301</v>
      </c>
      <c r="B35" s="17" t="s">
        <v>113</v>
      </c>
      <c r="C35" s="25">
        <v>0</v>
      </c>
      <c r="D35" s="36">
        <v>6564477</v>
      </c>
      <c r="E35" s="36">
        <v>29412998</v>
      </c>
      <c r="F35" s="26">
        <f t="shared" si="1"/>
        <v>29412998</v>
      </c>
      <c r="G35" s="25"/>
      <c r="H35" s="26">
        <f t="shared" si="2"/>
        <v>29412998</v>
      </c>
      <c r="I35" s="36">
        <v>2147917</v>
      </c>
      <c r="J35" s="36">
        <v>22848521</v>
      </c>
      <c r="K35" s="26">
        <f t="shared" si="3"/>
        <v>77.681714050366438</v>
      </c>
      <c r="L35" s="36">
        <v>2147917</v>
      </c>
      <c r="M35" s="36">
        <v>22848521</v>
      </c>
      <c r="N35" s="26">
        <f t="shared" si="0"/>
        <v>77.681714050366438</v>
      </c>
    </row>
    <row r="36" spans="1:14" x14ac:dyDescent="0.25">
      <c r="A36" s="16">
        <v>13101010302</v>
      </c>
      <c r="B36" s="17" t="s">
        <v>37</v>
      </c>
      <c r="C36" s="25">
        <v>33130000</v>
      </c>
      <c r="D36" s="36">
        <v>0</v>
      </c>
      <c r="E36" s="36">
        <v>0</v>
      </c>
      <c r="F36" s="26">
        <f t="shared" si="1"/>
        <v>33130000</v>
      </c>
      <c r="G36" s="25">
        <v>0</v>
      </c>
      <c r="H36" s="26">
        <f t="shared" si="2"/>
        <v>33130000</v>
      </c>
      <c r="I36" s="36">
        <v>1687010</v>
      </c>
      <c r="J36" s="36">
        <v>18756876</v>
      </c>
      <c r="K36" s="26">
        <f t="shared" si="3"/>
        <v>56.615985511620892</v>
      </c>
      <c r="L36" s="36">
        <v>1627707</v>
      </c>
      <c r="M36" s="36">
        <v>18697573</v>
      </c>
      <c r="N36" s="26">
        <f t="shared" si="0"/>
        <v>56.436984606097198</v>
      </c>
    </row>
    <row r="37" spans="1:14" ht="25.5" x14ac:dyDescent="0.25">
      <c r="A37" s="16">
        <v>13101010305</v>
      </c>
      <c r="B37" s="17" t="s">
        <v>38</v>
      </c>
      <c r="C37" s="25">
        <v>123572000</v>
      </c>
      <c r="D37" s="36">
        <v>0</v>
      </c>
      <c r="E37" s="36">
        <v>0</v>
      </c>
      <c r="F37" s="26">
        <f t="shared" si="1"/>
        <v>123572000</v>
      </c>
      <c r="G37" s="25">
        <v>0</v>
      </c>
      <c r="H37" s="26">
        <f t="shared" si="2"/>
        <v>123572000</v>
      </c>
      <c r="I37" s="36">
        <v>2858826</v>
      </c>
      <c r="J37" s="36">
        <v>123067250</v>
      </c>
      <c r="K37" s="26">
        <f t="shared" si="3"/>
        <v>99.591533680769103</v>
      </c>
      <c r="L37" s="36">
        <v>0</v>
      </c>
      <c r="M37" s="36">
        <v>120208424</v>
      </c>
      <c r="N37" s="26">
        <f t="shared" si="0"/>
        <v>97.278043569740717</v>
      </c>
    </row>
    <row r="38" spans="1:14" x14ac:dyDescent="0.25">
      <c r="A38" s="16">
        <v>13101010306</v>
      </c>
      <c r="B38" s="17" t="s">
        <v>39</v>
      </c>
      <c r="C38" s="25">
        <v>9299000</v>
      </c>
      <c r="D38" s="36">
        <v>0</v>
      </c>
      <c r="E38" s="36">
        <v>0</v>
      </c>
      <c r="F38" s="26">
        <f t="shared" si="1"/>
        <v>9299000</v>
      </c>
      <c r="G38" s="25">
        <v>0</v>
      </c>
      <c r="H38" s="26">
        <f t="shared" si="2"/>
        <v>9299000</v>
      </c>
      <c r="I38" s="36">
        <v>715059</v>
      </c>
      <c r="J38" s="36">
        <v>7014126</v>
      </c>
      <c r="K38" s="26">
        <f t="shared" si="3"/>
        <v>75.428820303258419</v>
      </c>
      <c r="L38" s="36">
        <v>715059</v>
      </c>
      <c r="M38" s="36">
        <v>7014126</v>
      </c>
      <c r="N38" s="26">
        <f t="shared" si="0"/>
        <v>75.428820303258419</v>
      </c>
    </row>
    <row r="39" spans="1:14" x14ac:dyDescent="0.25">
      <c r="A39" s="14">
        <v>13102</v>
      </c>
      <c r="B39" s="15" t="s">
        <v>7</v>
      </c>
      <c r="C39" s="27">
        <f>SUM(C40:C80)</f>
        <v>2119900000</v>
      </c>
      <c r="D39" s="27">
        <f>SUM(D40:D80)</f>
        <v>2007504</v>
      </c>
      <c r="E39" s="27">
        <f>SUM(E40:E80)</f>
        <v>-162792496</v>
      </c>
      <c r="F39" s="24">
        <f t="shared" si="1"/>
        <v>1957107504</v>
      </c>
      <c r="G39" s="27">
        <f>SUM(G40:G80)</f>
        <v>0</v>
      </c>
      <c r="H39" s="24">
        <f t="shared" si="2"/>
        <v>1957107504</v>
      </c>
      <c r="I39" s="27">
        <f>SUM(I40:I80)</f>
        <v>68144170</v>
      </c>
      <c r="J39" s="27">
        <f>SUM(J40:J80)</f>
        <v>1605166381</v>
      </c>
      <c r="K39" s="24">
        <f t="shared" si="3"/>
        <v>82.017282020497532</v>
      </c>
      <c r="L39" s="27">
        <f>SUM(L40:L80)</f>
        <v>146900954</v>
      </c>
      <c r="M39" s="27">
        <f>SUM(M40:M80)</f>
        <v>1066341743</v>
      </c>
      <c r="N39" s="24">
        <f t="shared" si="0"/>
        <v>54.485598814606561</v>
      </c>
    </row>
    <row r="40" spans="1:14" ht="25.5" x14ac:dyDescent="0.25">
      <c r="A40" s="16">
        <v>1310201010105</v>
      </c>
      <c r="B40" s="17" t="s">
        <v>40</v>
      </c>
      <c r="C40" s="25">
        <v>39000000</v>
      </c>
      <c r="D40" s="38">
        <v>-639042</v>
      </c>
      <c r="E40" s="38">
        <v>-11372495</v>
      </c>
      <c r="F40" s="26">
        <f t="shared" si="1"/>
        <v>27627505</v>
      </c>
      <c r="G40" s="25">
        <v>0</v>
      </c>
      <c r="H40" s="26">
        <f t="shared" si="2"/>
        <v>27627505</v>
      </c>
      <c r="I40" s="36">
        <v>0</v>
      </c>
      <c r="J40" s="36">
        <v>27627505</v>
      </c>
      <c r="K40" s="26">
        <f t="shared" si="3"/>
        <v>100</v>
      </c>
      <c r="L40" s="36">
        <v>10235725</v>
      </c>
      <c r="M40" s="36">
        <v>26410426</v>
      </c>
      <c r="N40" s="26">
        <f t="shared" si="0"/>
        <v>95.59468363140283</v>
      </c>
    </row>
    <row r="41" spans="1:14" x14ac:dyDescent="0.25">
      <c r="A41" s="16">
        <v>1310201010106</v>
      </c>
      <c r="B41" s="17" t="s">
        <v>41</v>
      </c>
      <c r="C41" s="25">
        <v>14041000</v>
      </c>
      <c r="D41" s="38">
        <v>0</v>
      </c>
      <c r="E41" s="38">
        <v>-11613000</v>
      </c>
      <c r="F41" s="26">
        <f t="shared" si="1"/>
        <v>2428000</v>
      </c>
      <c r="G41" s="25">
        <v>0</v>
      </c>
      <c r="H41" s="26">
        <f t="shared" si="2"/>
        <v>2428000</v>
      </c>
      <c r="I41" s="36">
        <v>0</v>
      </c>
      <c r="J41" s="36">
        <v>2428000</v>
      </c>
      <c r="K41" s="26">
        <f t="shared" si="3"/>
        <v>100</v>
      </c>
      <c r="L41" s="36">
        <v>0</v>
      </c>
      <c r="M41" s="36">
        <v>0</v>
      </c>
      <c r="N41" s="26">
        <f t="shared" si="0"/>
        <v>0</v>
      </c>
    </row>
    <row r="42" spans="1:14" ht="25.5" x14ac:dyDescent="0.25">
      <c r="A42" s="16">
        <v>1310201010107</v>
      </c>
      <c r="B42" s="17" t="s">
        <v>42</v>
      </c>
      <c r="C42" s="25">
        <v>11600000</v>
      </c>
      <c r="D42" s="38">
        <v>0</v>
      </c>
      <c r="E42" s="38">
        <v>-11600000</v>
      </c>
      <c r="F42" s="26">
        <f t="shared" si="1"/>
        <v>0</v>
      </c>
      <c r="G42" s="25">
        <v>0</v>
      </c>
      <c r="H42" s="26">
        <f t="shared" si="2"/>
        <v>0</v>
      </c>
      <c r="I42" s="36">
        <v>0</v>
      </c>
      <c r="J42" s="36">
        <v>0</v>
      </c>
      <c r="K42" s="26">
        <v>0</v>
      </c>
      <c r="L42" s="36">
        <v>0</v>
      </c>
      <c r="M42" s="36">
        <v>0</v>
      </c>
      <c r="N42" s="26">
        <v>0</v>
      </c>
    </row>
    <row r="43" spans="1:14" ht="25.5" x14ac:dyDescent="0.25">
      <c r="A43" s="16">
        <v>1310202010103</v>
      </c>
      <c r="B43" s="17" t="s">
        <v>43</v>
      </c>
      <c r="C43" s="25">
        <v>23341000</v>
      </c>
      <c r="D43" s="38">
        <v>-7050699</v>
      </c>
      <c r="E43" s="38">
        <v>-21451699</v>
      </c>
      <c r="F43" s="26">
        <f t="shared" si="1"/>
        <v>1889301</v>
      </c>
      <c r="G43" s="25">
        <v>0</v>
      </c>
      <c r="H43" s="26">
        <f t="shared" si="2"/>
        <v>1889301</v>
      </c>
      <c r="I43" s="36">
        <v>0</v>
      </c>
      <c r="J43" s="36">
        <v>1649301</v>
      </c>
      <c r="K43" s="26">
        <f t="shared" si="3"/>
        <v>87.296889166945874</v>
      </c>
      <c r="L43" s="36">
        <v>0</v>
      </c>
      <c r="M43" s="36">
        <v>1649301</v>
      </c>
      <c r="N43" s="26">
        <f t="shared" si="0"/>
        <v>87.296889166945874</v>
      </c>
    </row>
    <row r="44" spans="1:14" ht="25.5" x14ac:dyDescent="0.25">
      <c r="A44" s="22">
        <v>1310202010105</v>
      </c>
      <c r="B44" s="19" t="s">
        <v>44</v>
      </c>
      <c r="C44" s="28">
        <v>997000</v>
      </c>
      <c r="D44" s="38">
        <v>0</v>
      </c>
      <c r="E44" s="38">
        <v>-997000</v>
      </c>
      <c r="F44" s="29">
        <f t="shared" si="1"/>
        <v>0</v>
      </c>
      <c r="G44" s="28">
        <v>0</v>
      </c>
      <c r="H44" s="29">
        <f t="shared" si="2"/>
        <v>0</v>
      </c>
      <c r="I44" s="37">
        <v>0</v>
      </c>
      <c r="J44" s="37">
        <v>0</v>
      </c>
      <c r="K44" s="29">
        <v>0</v>
      </c>
      <c r="L44" s="37">
        <v>0</v>
      </c>
      <c r="M44" s="37">
        <v>0</v>
      </c>
      <c r="N44" s="29">
        <v>0</v>
      </c>
    </row>
    <row r="45" spans="1:14" ht="25.5" x14ac:dyDescent="0.25">
      <c r="A45" s="16">
        <v>1310202010106</v>
      </c>
      <c r="B45" s="17" t="s">
        <v>45</v>
      </c>
      <c r="C45" s="25">
        <v>61019000</v>
      </c>
      <c r="D45" s="38">
        <v>-9600687</v>
      </c>
      <c r="E45" s="38">
        <v>-29594824</v>
      </c>
      <c r="F45" s="26">
        <f t="shared" si="1"/>
        <v>31424176</v>
      </c>
      <c r="G45" s="25">
        <v>0</v>
      </c>
      <c r="H45" s="26">
        <f t="shared" si="2"/>
        <v>31424176</v>
      </c>
      <c r="I45" s="36">
        <v>6050000</v>
      </c>
      <c r="J45" s="36">
        <v>17474176</v>
      </c>
      <c r="K45" s="26">
        <f t="shared" si="3"/>
        <v>55.607427860638261</v>
      </c>
      <c r="L45" s="36">
        <v>2366239</v>
      </c>
      <c r="M45" s="36">
        <v>8391099</v>
      </c>
      <c r="N45" s="26">
        <f t="shared" si="0"/>
        <v>26.702685855629117</v>
      </c>
    </row>
    <row r="46" spans="1:14" ht="25.5" x14ac:dyDescent="0.25">
      <c r="A46" s="16">
        <v>1310202010201</v>
      </c>
      <c r="B46" s="17" t="s">
        <v>46</v>
      </c>
      <c r="C46" s="25">
        <v>550000</v>
      </c>
      <c r="D46" s="38">
        <v>0</v>
      </c>
      <c r="E46" s="38">
        <v>-550000</v>
      </c>
      <c r="F46" s="26">
        <f t="shared" si="1"/>
        <v>0</v>
      </c>
      <c r="G46" s="25">
        <v>0</v>
      </c>
      <c r="H46" s="26">
        <f t="shared" si="2"/>
        <v>0</v>
      </c>
      <c r="I46" s="36">
        <v>0</v>
      </c>
      <c r="J46" s="36">
        <v>0</v>
      </c>
      <c r="K46" s="26">
        <v>0</v>
      </c>
      <c r="L46" s="36">
        <v>0</v>
      </c>
      <c r="M46" s="36">
        <v>0</v>
      </c>
      <c r="N46" s="26">
        <v>0</v>
      </c>
    </row>
    <row r="47" spans="1:14" ht="25.5" x14ac:dyDescent="0.25">
      <c r="A47" s="16">
        <v>1310202010202</v>
      </c>
      <c r="B47" s="17" t="s">
        <v>47</v>
      </c>
      <c r="C47" s="25">
        <v>76776000</v>
      </c>
      <c r="D47" s="38">
        <v>-1568200</v>
      </c>
      <c r="E47" s="38">
        <v>-35629800</v>
      </c>
      <c r="F47" s="26">
        <f t="shared" si="1"/>
        <v>41146200</v>
      </c>
      <c r="G47" s="25">
        <v>0</v>
      </c>
      <c r="H47" s="26">
        <f t="shared" si="2"/>
        <v>41146200</v>
      </c>
      <c r="I47" s="36">
        <v>0</v>
      </c>
      <c r="J47" s="36">
        <v>40491000</v>
      </c>
      <c r="K47" s="26">
        <f t="shared" si="3"/>
        <v>98.407629380112866</v>
      </c>
      <c r="L47" s="36">
        <v>0</v>
      </c>
      <c r="M47" s="36">
        <v>13491000</v>
      </c>
      <c r="N47" s="26">
        <f t="shared" si="0"/>
        <v>32.787960978170524</v>
      </c>
    </row>
    <row r="48" spans="1:14" ht="25.5" x14ac:dyDescent="0.25">
      <c r="A48" s="16">
        <v>1310202010203</v>
      </c>
      <c r="B48" s="17" t="s">
        <v>48</v>
      </c>
      <c r="C48" s="25">
        <v>485000</v>
      </c>
      <c r="D48" s="38">
        <v>0</v>
      </c>
      <c r="E48" s="38">
        <v>-485000</v>
      </c>
      <c r="F48" s="26">
        <f t="shared" si="1"/>
        <v>0</v>
      </c>
      <c r="G48" s="25">
        <v>0</v>
      </c>
      <c r="H48" s="26">
        <f t="shared" si="2"/>
        <v>0</v>
      </c>
      <c r="I48" s="36">
        <v>0</v>
      </c>
      <c r="J48" s="36">
        <v>0</v>
      </c>
      <c r="K48" s="26">
        <v>0</v>
      </c>
      <c r="L48" s="36">
        <v>0</v>
      </c>
      <c r="M48" s="36">
        <v>0</v>
      </c>
      <c r="N48" s="26">
        <v>0</v>
      </c>
    </row>
    <row r="49" spans="1:14" x14ac:dyDescent="0.25">
      <c r="A49" s="16">
        <v>1310202010204</v>
      </c>
      <c r="B49" s="17" t="s">
        <v>49</v>
      </c>
      <c r="C49" s="25">
        <v>554000</v>
      </c>
      <c r="D49" s="38">
        <v>0</v>
      </c>
      <c r="E49" s="38">
        <v>-554000</v>
      </c>
      <c r="F49" s="26">
        <f t="shared" si="1"/>
        <v>0</v>
      </c>
      <c r="G49" s="25">
        <v>0</v>
      </c>
      <c r="H49" s="26">
        <f t="shared" si="2"/>
        <v>0</v>
      </c>
      <c r="I49" s="36">
        <v>0</v>
      </c>
      <c r="J49" s="36">
        <v>0</v>
      </c>
      <c r="K49" s="26">
        <v>0</v>
      </c>
      <c r="L49" s="36">
        <v>0</v>
      </c>
      <c r="M49" s="36">
        <v>0</v>
      </c>
      <c r="N49" s="26">
        <v>0</v>
      </c>
    </row>
    <row r="50" spans="1:14" ht="25.5" x14ac:dyDescent="0.25">
      <c r="A50" s="16">
        <v>1310202010205</v>
      </c>
      <c r="B50" s="17" t="s">
        <v>50</v>
      </c>
      <c r="C50" s="25">
        <v>4920000</v>
      </c>
      <c r="D50" s="38">
        <v>0</v>
      </c>
      <c r="E50" s="38">
        <v>-4920000</v>
      </c>
      <c r="F50" s="26">
        <f t="shared" si="1"/>
        <v>0</v>
      </c>
      <c r="G50" s="25">
        <v>0</v>
      </c>
      <c r="H50" s="26">
        <f t="shared" si="2"/>
        <v>0</v>
      </c>
      <c r="I50" s="36">
        <v>0</v>
      </c>
      <c r="J50" s="36">
        <v>0</v>
      </c>
      <c r="K50" s="26">
        <v>0</v>
      </c>
      <c r="L50" s="36">
        <v>0</v>
      </c>
      <c r="M50" s="36">
        <v>0</v>
      </c>
      <c r="N50" s="26">
        <v>0</v>
      </c>
    </row>
    <row r="51" spans="1:14" x14ac:dyDescent="0.25">
      <c r="A51" s="16">
        <v>1310202010206</v>
      </c>
      <c r="B51" s="17" t="s">
        <v>51</v>
      </c>
      <c r="C51" s="25">
        <v>83839000</v>
      </c>
      <c r="D51" s="38">
        <v>0</v>
      </c>
      <c r="E51" s="38">
        <v>-43839000</v>
      </c>
      <c r="F51" s="26">
        <f t="shared" si="1"/>
        <v>40000000</v>
      </c>
      <c r="G51" s="25">
        <v>0</v>
      </c>
      <c r="H51" s="26">
        <f t="shared" si="2"/>
        <v>40000000</v>
      </c>
      <c r="I51" s="36">
        <v>0</v>
      </c>
      <c r="J51" s="36">
        <v>40000000</v>
      </c>
      <c r="K51" s="26">
        <f t="shared" si="3"/>
        <v>100</v>
      </c>
      <c r="L51" s="36">
        <v>0</v>
      </c>
      <c r="M51" s="36">
        <v>0</v>
      </c>
      <c r="N51" s="26">
        <f t="shared" si="0"/>
        <v>0</v>
      </c>
    </row>
    <row r="52" spans="1:14" ht="25.5" x14ac:dyDescent="0.25">
      <c r="A52" s="16">
        <v>1310202010207</v>
      </c>
      <c r="B52" s="17" t="s">
        <v>52</v>
      </c>
      <c r="C52" s="25">
        <v>18000</v>
      </c>
      <c r="D52" s="38">
        <v>0</v>
      </c>
      <c r="E52" s="38">
        <v>-18000</v>
      </c>
      <c r="F52" s="26">
        <f t="shared" si="1"/>
        <v>0</v>
      </c>
      <c r="G52" s="25">
        <v>0</v>
      </c>
      <c r="H52" s="26">
        <f t="shared" si="2"/>
        <v>0</v>
      </c>
      <c r="I52" s="36">
        <v>0</v>
      </c>
      <c r="J52" s="36">
        <v>0</v>
      </c>
      <c r="K52" s="26">
        <v>0</v>
      </c>
      <c r="L52" s="36">
        <v>0</v>
      </c>
      <c r="M52" s="36">
        <v>0</v>
      </c>
      <c r="N52" s="26">
        <v>0</v>
      </c>
    </row>
    <row r="53" spans="1:14" ht="25.5" x14ac:dyDescent="0.25">
      <c r="A53" s="16">
        <v>1310202010208</v>
      </c>
      <c r="B53" s="17" t="s">
        <v>53</v>
      </c>
      <c r="C53" s="25">
        <v>5489000</v>
      </c>
      <c r="D53" s="38">
        <v>0</v>
      </c>
      <c r="E53" s="38">
        <v>-5489000</v>
      </c>
      <c r="F53" s="26">
        <f t="shared" si="1"/>
        <v>0</v>
      </c>
      <c r="G53" s="25">
        <v>0</v>
      </c>
      <c r="H53" s="26">
        <f t="shared" si="2"/>
        <v>0</v>
      </c>
      <c r="I53" s="36">
        <v>0</v>
      </c>
      <c r="J53" s="36">
        <v>0</v>
      </c>
      <c r="K53" s="26">
        <v>0</v>
      </c>
      <c r="L53" s="36">
        <v>0</v>
      </c>
      <c r="M53" s="36">
        <v>0</v>
      </c>
      <c r="N53" s="26">
        <v>0</v>
      </c>
    </row>
    <row r="54" spans="1:14" ht="25.5" x14ac:dyDescent="0.25">
      <c r="A54" s="16">
        <v>1310202010302</v>
      </c>
      <c r="B54" s="17" t="s">
        <v>54</v>
      </c>
      <c r="C54" s="25">
        <v>3020000</v>
      </c>
      <c r="D54" s="38">
        <v>0</v>
      </c>
      <c r="E54" s="38">
        <v>-3020000</v>
      </c>
      <c r="F54" s="26">
        <f t="shared" si="1"/>
        <v>0</v>
      </c>
      <c r="G54" s="25">
        <v>0</v>
      </c>
      <c r="H54" s="26">
        <f t="shared" si="2"/>
        <v>0</v>
      </c>
      <c r="I54" s="36">
        <v>0</v>
      </c>
      <c r="J54" s="36">
        <v>0</v>
      </c>
      <c r="K54" s="26">
        <v>0</v>
      </c>
      <c r="L54" s="36">
        <v>0</v>
      </c>
      <c r="M54" s="36">
        <v>0</v>
      </c>
      <c r="N54" s="26">
        <v>0</v>
      </c>
    </row>
    <row r="55" spans="1:14" x14ac:dyDescent="0.25">
      <c r="A55" s="16">
        <v>131020202010601</v>
      </c>
      <c r="B55" s="17" t="s">
        <v>55</v>
      </c>
      <c r="C55" s="25">
        <v>27081000</v>
      </c>
      <c r="D55" s="38">
        <v>28215000</v>
      </c>
      <c r="E55" s="38">
        <v>28215000</v>
      </c>
      <c r="F55" s="26">
        <f t="shared" si="1"/>
        <v>55296000</v>
      </c>
      <c r="G55" s="25">
        <v>0</v>
      </c>
      <c r="H55" s="26">
        <f t="shared" si="2"/>
        <v>55296000</v>
      </c>
      <c r="I55" s="36">
        <v>0</v>
      </c>
      <c r="J55" s="36">
        <v>27081000</v>
      </c>
      <c r="K55" s="26">
        <f t="shared" si="3"/>
        <v>48.974609375</v>
      </c>
      <c r="L55" s="36">
        <v>2940200</v>
      </c>
      <c r="M55" s="36">
        <v>17277533</v>
      </c>
      <c r="N55" s="26">
        <f t="shared" si="0"/>
        <v>31.24553855613426</v>
      </c>
    </row>
    <row r="56" spans="1:14" ht="25.5" x14ac:dyDescent="0.25">
      <c r="A56" s="16">
        <v>131020202020107</v>
      </c>
      <c r="B56" s="17" t="s">
        <v>56</v>
      </c>
      <c r="C56" s="25">
        <v>58505000</v>
      </c>
      <c r="D56" s="38">
        <v>180000</v>
      </c>
      <c r="E56" s="38">
        <v>2180000</v>
      </c>
      <c r="F56" s="26">
        <f t="shared" si="1"/>
        <v>60685000</v>
      </c>
      <c r="G56" s="25">
        <v>0</v>
      </c>
      <c r="H56" s="26">
        <f t="shared" si="2"/>
        <v>60685000</v>
      </c>
      <c r="I56" s="36">
        <v>0</v>
      </c>
      <c r="J56" s="36">
        <v>60483381</v>
      </c>
      <c r="K56" s="26">
        <f t="shared" si="3"/>
        <v>99.667761390788499</v>
      </c>
      <c r="L56" s="36">
        <v>0</v>
      </c>
      <c r="M56" s="36">
        <v>60483381</v>
      </c>
      <c r="N56" s="26">
        <f t="shared" si="0"/>
        <v>99.667761390788499</v>
      </c>
    </row>
    <row r="57" spans="1:14" ht="25.5" x14ac:dyDescent="0.25">
      <c r="A57" s="16">
        <v>131020202020108</v>
      </c>
      <c r="B57" s="17" t="s">
        <v>57</v>
      </c>
      <c r="C57" s="25">
        <v>95110000</v>
      </c>
      <c r="D57" s="38">
        <v>0</v>
      </c>
      <c r="E57" s="38">
        <v>-21000000</v>
      </c>
      <c r="F57" s="26">
        <f t="shared" si="1"/>
        <v>74110000</v>
      </c>
      <c r="G57" s="25">
        <v>0</v>
      </c>
      <c r="H57" s="26">
        <f t="shared" si="2"/>
        <v>74110000</v>
      </c>
      <c r="I57" s="36">
        <v>0</v>
      </c>
      <c r="J57" s="36">
        <v>69819001</v>
      </c>
      <c r="K57" s="26">
        <f t="shared" si="3"/>
        <v>94.209959519632974</v>
      </c>
      <c r="L57" s="36">
        <v>3353379</v>
      </c>
      <c r="M57" s="36">
        <v>69819001</v>
      </c>
      <c r="N57" s="26">
        <f t="shared" si="0"/>
        <v>94.209959519632974</v>
      </c>
    </row>
    <row r="58" spans="1:14" ht="25.5" x14ac:dyDescent="0.25">
      <c r="A58" s="16">
        <v>131020202020109</v>
      </c>
      <c r="B58" s="17" t="s">
        <v>58</v>
      </c>
      <c r="C58" s="25">
        <v>184142000</v>
      </c>
      <c r="D58" s="38">
        <v>-2388452</v>
      </c>
      <c r="E58" s="38">
        <v>13611548</v>
      </c>
      <c r="F58" s="26">
        <f t="shared" si="1"/>
        <v>197753548</v>
      </c>
      <c r="G58" s="25">
        <v>0</v>
      </c>
      <c r="H58" s="26">
        <f t="shared" si="2"/>
        <v>197753548</v>
      </c>
      <c r="I58" s="36">
        <v>0</v>
      </c>
      <c r="J58" s="36">
        <v>197753548</v>
      </c>
      <c r="K58" s="26">
        <f t="shared" si="3"/>
        <v>100</v>
      </c>
      <c r="L58" s="36">
        <v>0</v>
      </c>
      <c r="M58" s="36">
        <v>197753548</v>
      </c>
      <c r="N58" s="26">
        <f t="shared" si="0"/>
        <v>100</v>
      </c>
    </row>
    <row r="59" spans="1:14" ht="25.5" x14ac:dyDescent="0.25">
      <c r="A59" s="16">
        <v>131020202020110</v>
      </c>
      <c r="B59" s="17" t="s">
        <v>59</v>
      </c>
      <c r="C59" s="25">
        <v>27482000</v>
      </c>
      <c r="D59" s="38">
        <v>-180000</v>
      </c>
      <c r="E59" s="38">
        <v>-180000</v>
      </c>
      <c r="F59" s="26">
        <f t="shared" si="1"/>
        <v>27302000</v>
      </c>
      <c r="G59" s="25">
        <v>0</v>
      </c>
      <c r="H59" s="26">
        <f t="shared" si="2"/>
        <v>27302000</v>
      </c>
      <c r="I59" s="36">
        <v>0</v>
      </c>
      <c r="J59" s="36">
        <v>25518683</v>
      </c>
      <c r="K59" s="26">
        <f t="shared" si="3"/>
        <v>93.468181818181819</v>
      </c>
      <c r="L59" s="36">
        <v>0</v>
      </c>
      <c r="M59" s="36">
        <v>24678848</v>
      </c>
      <c r="N59" s="26">
        <f t="shared" si="0"/>
        <v>90.392088491685598</v>
      </c>
    </row>
    <row r="60" spans="1:14" ht="25.5" x14ac:dyDescent="0.25">
      <c r="A60" s="16">
        <v>131020202020111</v>
      </c>
      <c r="B60" s="17" t="s">
        <v>60</v>
      </c>
      <c r="C60" s="25">
        <v>5632000</v>
      </c>
      <c r="D60" s="38">
        <v>0</v>
      </c>
      <c r="E60" s="38">
        <v>0</v>
      </c>
      <c r="F60" s="26">
        <f t="shared" si="1"/>
        <v>5632000</v>
      </c>
      <c r="G60" s="25">
        <v>0</v>
      </c>
      <c r="H60" s="26">
        <f t="shared" si="2"/>
        <v>5632000</v>
      </c>
      <c r="I60" s="36">
        <v>213834</v>
      </c>
      <c r="J60" s="36">
        <v>2400065</v>
      </c>
      <c r="K60" s="26">
        <f t="shared" si="3"/>
        <v>42.614790482954547</v>
      </c>
      <c r="L60" s="36">
        <v>213834</v>
      </c>
      <c r="M60" s="36">
        <v>2400065</v>
      </c>
      <c r="N60" s="26">
        <f t="shared" si="0"/>
        <v>42.614790482954547</v>
      </c>
    </row>
    <row r="61" spans="1:14" ht="25.5" x14ac:dyDescent="0.25">
      <c r="A61" s="16">
        <v>131020202020112</v>
      </c>
      <c r="B61" s="17" t="s">
        <v>61</v>
      </c>
      <c r="C61" s="25">
        <v>24269000</v>
      </c>
      <c r="D61" s="38">
        <v>-2221591</v>
      </c>
      <c r="E61" s="38">
        <v>778409</v>
      </c>
      <c r="F61" s="26">
        <f t="shared" si="1"/>
        <v>25047409</v>
      </c>
      <c r="G61" s="25">
        <v>0</v>
      </c>
      <c r="H61" s="26">
        <f t="shared" si="2"/>
        <v>25047409</v>
      </c>
      <c r="I61" s="36">
        <v>0</v>
      </c>
      <c r="J61" s="36">
        <v>25047409</v>
      </c>
      <c r="K61" s="26">
        <f t="shared" si="3"/>
        <v>100</v>
      </c>
      <c r="L61" s="36">
        <v>0</v>
      </c>
      <c r="M61" s="36">
        <v>25047409</v>
      </c>
      <c r="N61" s="26">
        <f t="shared" si="0"/>
        <v>100</v>
      </c>
    </row>
    <row r="62" spans="1:14" ht="25.5" x14ac:dyDescent="0.25">
      <c r="A62" s="16">
        <v>131020202020305</v>
      </c>
      <c r="B62" s="17" t="s">
        <v>62</v>
      </c>
      <c r="C62" s="25">
        <v>75000000</v>
      </c>
      <c r="D62" s="38">
        <v>-50000000</v>
      </c>
      <c r="E62" s="38">
        <v>-70930200</v>
      </c>
      <c r="F62" s="26">
        <f t="shared" si="1"/>
        <v>4069800</v>
      </c>
      <c r="G62" s="25">
        <v>0</v>
      </c>
      <c r="H62" s="26">
        <f t="shared" si="2"/>
        <v>4069800</v>
      </c>
      <c r="I62" s="36">
        <v>0</v>
      </c>
      <c r="J62" s="36">
        <v>4069800</v>
      </c>
      <c r="K62" s="26">
        <f t="shared" si="3"/>
        <v>100</v>
      </c>
      <c r="L62" s="36">
        <v>4069800</v>
      </c>
      <c r="M62" s="36">
        <v>4069800</v>
      </c>
      <c r="N62" s="26">
        <f t="shared" si="0"/>
        <v>100</v>
      </c>
    </row>
    <row r="63" spans="1:14" ht="25.5" x14ac:dyDescent="0.25">
      <c r="A63" s="16">
        <v>131020202030201</v>
      </c>
      <c r="B63" s="17" t="s">
        <v>63</v>
      </c>
      <c r="C63" s="25">
        <v>3584000</v>
      </c>
      <c r="D63" s="38">
        <v>-2253720</v>
      </c>
      <c r="E63" s="38">
        <v>-2253755</v>
      </c>
      <c r="F63" s="26">
        <f t="shared" si="1"/>
        <v>1330245</v>
      </c>
      <c r="G63" s="25">
        <v>0</v>
      </c>
      <c r="H63" s="26">
        <f t="shared" si="2"/>
        <v>1330245</v>
      </c>
      <c r="I63" s="36">
        <v>0</v>
      </c>
      <c r="J63" s="36">
        <v>465150</v>
      </c>
      <c r="K63" s="26">
        <f t="shared" si="3"/>
        <v>34.967242876312262</v>
      </c>
      <c r="L63" s="36">
        <v>32000</v>
      </c>
      <c r="M63" s="36">
        <v>465150</v>
      </c>
      <c r="N63" s="26">
        <f t="shared" si="0"/>
        <v>34.967242876312262</v>
      </c>
    </row>
    <row r="64" spans="1:14" ht="25.5" x14ac:dyDescent="0.25">
      <c r="A64" s="16">
        <v>131020202030301</v>
      </c>
      <c r="B64" s="17" t="s">
        <v>64</v>
      </c>
      <c r="C64" s="25">
        <v>275160000</v>
      </c>
      <c r="D64" s="38">
        <v>73736842</v>
      </c>
      <c r="E64" s="38">
        <v>128105050</v>
      </c>
      <c r="F64" s="26">
        <f t="shared" si="1"/>
        <v>403265050</v>
      </c>
      <c r="G64" s="25">
        <v>0</v>
      </c>
      <c r="H64" s="26">
        <f t="shared" si="2"/>
        <v>403265050</v>
      </c>
      <c r="I64" s="36">
        <v>38486842</v>
      </c>
      <c r="J64" s="36">
        <v>291618068</v>
      </c>
      <c r="K64" s="26">
        <f t="shared" si="3"/>
        <v>72.314242952618883</v>
      </c>
      <c r="L64" s="36">
        <v>40951570</v>
      </c>
      <c r="M64" s="36">
        <v>199137367</v>
      </c>
      <c r="N64" s="26">
        <f t="shared" si="0"/>
        <v>49.381261034151116</v>
      </c>
    </row>
    <row r="65" spans="1:14" ht="25.5" x14ac:dyDescent="0.25">
      <c r="A65" s="16">
        <v>131020202030310</v>
      </c>
      <c r="B65" s="17" t="s">
        <v>65</v>
      </c>
      <c r="C65" s="25">
        <v>760000</v>
      </c>
      <c r="D65" s="38">
        <v>0</v>
      </c>
      <c r="E65" s="38">
        <v>0</v>
      </c>
      <c r="F65" s="26">
        <f t="shared" si="1"/>
        <v>760000</v>
      </c>
      <c r="G65" s="25">
        <v>0</v>
      </c>
      <c r="H65" s="26">
        <f t="shared" si="2"/>
        <v>760000</v>
      </c>
      <c r="I65" s="36">
        <v>0</v>
      </c>
      <c r="J65" s="36">
        <v>600000</v>
      </c>
      <c r="K65" s="26">
        <f t="shared" si="3"/>
        <v>78.94736842105263</v>
      </c>
      <c r="L65" s="36">
        <v>0</v>
      </c>
      <c r="M65" s="36">
        <v>600000</v>
      </c>
      <c r="N65" s="26">
        <f t="shared" si="0"/>
        <v>78.94736842105263</v>
      </c>
    </row>
    <row r="66" spans="1:14" ht="25.5" x14ac:dyDescent="0.25">
      <c r="A66" s="16">
        <v>131020202030313</v>
      </c>
      <c r="B66" s="17" t="s">
        <v>66</v>
      </c>
      <c r="C66" s="25">
        <v>118000000</v>
      </c>
      <c r="D66" s="38">
        <v>57253013</v>
      </c>
      <c r="E66" s="38">
        <v>138253013</v>
      </c>
      <c r="F66" s="26">
        <f t="shared" si="1"/>
        <v>256253013</v>
      </c>
      <c r="G66" s="25">
        <v>0</v>
      </c>
      <c r="H66" s="26">
        <f t="shared" si="2"/>
        <v>256253013</v>
      </c>
      <c r="I66" s="36">
        <v>9362700</v>
      </c>
      <c r="J66" s="36">
        <v>188263340</v>
      </c>
      <c r="K66" s="26">
        <f t="shared" si="3"/>
        <v>73.467756650338387</v>
      </c>
      <c r="L66" s="36">
        <v>17745080</v>
      </c>
      <c r="M66" s="36">
        <v>129009412</v>
      </c>
      <c r="N66" s="26">
        <f t="shared" si="0"/>
        <v>50.344544436634585</v>
      </c>
    </row>
    <row r="67" spans="1:14" x14ac:dyDescent="0.25">
      <c r="A67" s="16">
        <v>131020202030401</v>
      </c>
      <c r="B67" s="17" t="s">
        <v>67</v>
      </c>
      <c r="C67" s="25">
        <v>27625000</v>
      </c>
      <c r="D67" s="38">
        <v>0</v>
      </c>
      <c r="E67" s="38">
        <v>469022</v>
      </c>
      <c r="F67" s="26">
        <f t="shared" si="1"/>
        <v>28094022</v>
      </c>
      <c r="G67" s="25">
        <v>0</v>
      </c>
      <c r="H67" s="26">
        <f t="shared" si="2"/>
        <v>28094022</v>
      </c>
      <c r="I67" s="36">
        <v>0</v>
      </c>
      <c r="J67" s="36">
        <v>17355563</v>
      </c>
      <c r="K67" s="26">
        <f t="shared" si="3"/>
        <v>61.776711785873871</v>
      </c>
      <c r="L67" s="36">
        <v>0</v>
      </c>
      <c r="M67" s="36">
        <v>17355563</v>
      </c>
      <c r="N67" s="26">
        <f t="shared" si="0"/>
        <v>61.776711785873871</v>
      </c>
    </row>
    <row r="68" spans="1:14" ht="25.5" x14ac:dyDescent="0.25">
      <c r="A68" s="16">
        <v>131020202030402</v>
      </c>
      <c r="B68" s="17" t="s">
        <v>68</v>
      </c>
      <c r="C68" s="25">
        <v>14708000</v>
      </c>
      <c r="D68" s="38">
        <v>0</v>
      </c>
      <c r="E68" s="38">
        <v>0</v>
      </c>
      <c r="F68" s="26">
        <f t="shared" si="1"/>
        <v>14708000</v>
      </c>
      <c r="G68" s="25">
        <v>0</v>
      </c>
      <c r="H68" s="26">
        <f t="shared" si="2"/>
        <v>14708000</v>
      </c>
      <c r="I68" s="36">
        <v>557744</v>
      </c>
      <c r="J68" s="36">
        <v>8064350</v>
      </c>
      <c r="K68" s="26">
        <f t="shared" si="3"/>
        <v>54.829684525428334</v>
      </c>
      <c r="L68" s="36">
        <v>557744</v>
      </c>
      <c r="M68" s="36">
        <v>8064350</v>
      </c>
      <c r="N68" s="26">
        <f t="shared" si="0"/>
        <v>54.829684525428334</v>
      </c>
    </row>
    <row r="69" spans="1:14" ht="25.5" x14ac:dyDescent="0.25">
      <c r="A69" s="16">
        <v>131020202030404</v>
      </c>
      <c r="B69" s="17" t="s">
        <v>112</v>
      </c>
      <c r="C69" s="25">
        <v>6858000</v>
      </c>
      <c r="D69" s="38">
        <v>0</v>
      </c>
      <c r="E69" s="38">
        <v>-6158000</v>
      </c>
      <c r="F69" s="26">
        <f t="shared" si="1"/>
        <v>700000</v>
      </c>
      <c r="G69" s="25">
        <v>0</v>
      </c>
      <c r="H69" s="26">
        <f t="shared" si="2"/>
        <v>700000</v>
      </c>
      <c r="I69" s="36">
        <v>0</v>
      </c>
      <c r="J69" s="36">
        <v>0</v>
      </c>
      <c r="K69" s="26">
        <f t="shared" si="3"/>
        <v>0</v>
      </c>
      <c r="L69" s="36">
        <v>0</v>
      </c>
      <c r="M69" s="36">
        <v>0</v>
      </c>
      <c r="N69" s="26">
        <f t="shared" si="0"/>
        <v>0</v>
      </c>
    </row>
    <row r="70" spans="1:14" ht="25.5" x14ac:dyDescent="0.25">
      <c r="A70" s="16">
        <v>131020202030501</v>
      </c>
      <c r="B70" s="17" t="s">
        <v>70</v>
      </c>
      <c r="C70" s="25">
        <v>201615000</v>
      </c>
      <c r="D70" s="38">
        <v>-53330569</v>
      </c>
      <c r="E70" s="38">
        <v>-84604374</v>
      </c>
      <c r="F70" s="26">
        <f t="shared" si="1"/>
        <v>117010626</v>
      </c>
      <c r="G70" s="25">
        <v>0</v>
      </c>
      <c r="H70" s="26">
        <f t="shared" si="2"/>
        <v>117010626</v>
      </c>
      <c r="I70" s="36">
        <v>0</v>
      </c>
      <c r="J70" s="36">
        <v>117010626</v>
      </c>
      <c r="K70" s="26">
        <f t="shared" si="3"/>
        <v>100</v>
      </c>
      <c r="L70" s="36">
        <v>11588037</v>
      </c>
      <c r="M70" s="36">
        <v>64986675</v>
      </c>
      <c r="N70" s="26">
        <f t="shared" si="0"/>
        <v>55.539122575072795</v>
      </c>
    </row>
    <row r="71" spans="1:14" x14ac:dyDescent="0.25">
      <c r="A71" s="16">
        <v>131020202030503</v>
      </c>
      <c r="B71" s="17" t="s">
        <v>71</v>
      </c>
      <c r="C71" s="25">
        <v>27572000</v>
      </c>
      <c r="D71" s="38">
        <v>0</v>
      </c>
      <c r="E71" s="38">
        <v>0</v>
      </c>
      <c r="F71" s="26">
        <f t="shared" si="1"/>
        <v>27572000</v>
      </c>
      <c r="G71" s="25">
        <v>0</v>
      </c>
      <c r="H71" s="26">
        <f t="shared" si="2"/>
        <v>27572000</v>
      </c>
      <c r="I71" s="36">
        <v>0</v>
      </c>
      <c r="J71" s="36">
        <v>27572000</v>
      </c>
      <c r="K71" s="26">
        <f t="shared" si="3"/>
        <v>100</v>
      </c>
      <c r="L71" s="36">
        <v>0</v>
      </c>
      <c r="M71" s="36">
        <v>0</v>
      </c>
      <c r="N71" s="26">
        <f t="shared" si="0"/>
        <v>0</v>
      </c>
    </row>
    <row r="72" spans="1:14" ht="25.5" x14ac:dyDescent="0.25">
      <c r="A72" s="16">
        <v>131020202030603</v>
      </c>
      <c r="B72" s="17" t="s">
        <v>72</v>
      </c>
      <c r="C72" s="25">
        <v>54316000</v>
      </c>
      <c r="D72" s="38">
        <v>20000000</v>
      </c>
      <c r="E72" s="38">
        <v>20000000</v>
      </c>
      <c r="F72" s="26">
        <f t="shared" si="1"/>
        <v>74316000</v>
      </c>
      <c r="G72" s="25">
        <v>0</v>
      </c>
      <c r="H72" s="26">
        <f t="shared" si="2"/>
        <v>74316000</v>
      </c>
      <c r="I72" s="36">
        <v>0</v>
      </c>
      <c r="J72" s="36">
        <v>54316000</v>
      </c>
      <c r="K72" s="26">
        <f t="shared" si="3"/>
        <v>73.087894935141833</v>
      </c>
      <c r="L72" s="36">
        <v>888148</v>
      </c>
      <c r="M72" s="36">
        <v>18504755</v>
      </c>
      <c r="N72" s="26">
        <f t="shared" si="0"/>
        <v>24.90009553797298</v>
      </c>
    </row>
    <row r="73" spans="1:14" x14ac:dyDescent="0.25">
      <c r="A73" s="16">
        <v>131020202040101</v>
      </c>
      <c r="B73" s="17" t="s">
        <v>73</v>
      </c>
      <c r="C73" s="25">
        <v>92494000</v>
      </c>
      <c r="D73" s="38">
        <v>0</v>
      </c>
      <c r="E73" s="38">
        <v>0</v>
      </c>
      <c r="F73" s="26">
        <f t="shared" si="1"/>
        <v>92494000</v>
      </c>
      <c r="G73" s="25">
        <v>0</v>
      </c>
      <c r="H73" s="26">
        <f t="shared" si="2"/>
        <v>92494000</v>
      </c>
      <c r="I73" s="36">
        <v>6623632</v>
      </c>
      <c r="J73" s="36">
        <v>70826696</v>
      </c>
      <c r="K73" s="26">
        <f t="shared" si="3"/>
        <v>76.574368067117874</v>
      </c>
      <c r="L73" s="36">
        <v>6623632</v>
      </c>
      <c r="M73" s="36">
        <v>70826696</v>
      </c>
      <c r="N73" s="26">
        <f t="shared" si="0"/>
        <v>76.574368067117874</v>
      </c>
    </row>
    <row r="74" spans="1:14" x14ac:dyDescent="0.25">
      <c r="A74" s="16">
        <v>131020202040102</v>
      </c>
      <c r="B74" s="17" t="s">
        <v>74</v>
      </c>
      <c r="C74" s="25">
        <v>8112000</v>
      </c>
      <c r="D74" s="38">
        <v>0</v>
      </c>
      <c r="E74" s="38">
        <v>0</v>
      </c>
      <c r="F74" s="26">
        <f t="shared" si="1"/>
        <v>8112000</v>
      </c>
      <c r="G74" s="25">
        <v>0</v>
      </c>
      <c r="H74" s="26">
        <f t="shared" si="2"/>
        <v>8112000</v>
      </c>
      <c r="I74" s="36">
        <v>505152</v>
      </c>
      <c r="J74" s="36">
        <v>2071418</v>
      </c>
      <c r="K74" s="26">
        <f t="shared" si="3"/>
        <v>25.535231755424064</v>
      </c>
      <c r="L74" s="36">
        <v>505152</v>
      </c>
      <c r="M74" s="36">
        <v>2071418</v>
      </c>
      <c r="N74" s="26">
        <f t="shared" si="0"/>
        <v>25.535231755424064</v>
      </c>
    </row>
    <row r="75" spans="1:14" x14ac:dyDescent="0.25">
      <c r="A75" s="16">
        <v>131020202040103</v>
      </c>
      <c r="B75" s="17" t="s">
        <v>75</v>
      </c>
      <c r="C75" s="25">
        <v>3900000</v>
      </c>
      <c r="D75" s="38">
        <v>0</v>
      </c>
      <c r="E75" s="38">
        <v>0</v>
      </c>
      <c r="F75" s="26">
        <f t="shared" si="1"/>
        <v>3900000</v>
      </c>
      <c r="G75" s="25">
        <v>0</v>
      </c>
      <c r="H75" s="26">
        <f t="shared" si="2"/>
        <v>3900000</v>
      </c>
      <c r="I75" s="36">
        <v>327462</v>
      </c>
      <c r="J75" s="36">
        <v>1313934</v>
      </c>
      <c r="K75" s="26">
        <f t="shared" si="3"/>
        <v>33.690615384615384</v>
      </c>
      <c r="L75" s="36">
        <v>327462</v>
      </c>
      <c r="M75" s="36">
        <v>1313934</v>
      </c>
      <c r="N75" s="26">
        <f t="shared" ref="N75:N89" si="4">+M75/H75*100</f>
        <v>33.690615384615384</v>
      </c>
    </row>
    <row r="76" spans="1:14" x14ac:dyDescent="0.25">
      <c r="A76" s="16">
        <v>131020202040104</v>
      </c>
      <c r="B76" s="17" t="s">
        <v>76</v>
      </c>
      <c r="C76" s="25">
        <v>926000</v>
      </c>
      <c r="D76" s="38">
        <v>0</v>
      </c>
      <c r="E76" s="38">
        <v>0</v>
      </c>
      <c r="F76" s="26">
        <f t="shared" ref="F76:F89" si="5">+C76+E76</f>
        <v>926000</v>
      </c>
      <c r="G76" s="25">
        <v>0</v>
      </c>
      <c r="H76" s="26">
        <f t="shared" ref="H76:H89" si="6">+F76</f>
        <v>926000</v>
      </c>
      <c r="I76" s="36">
        <v>48010</v>
      </c>
      <c r="J76" s="36">
        <v>590758</v>
      </c>
      <c r="K76" s="26">
        <f t="shared" si="3"/>
        <v>63.796760259179266</v>
      </c>
      <c r="L76" s="36">
        <v>48010</v>
      </c>
      <c r="M76" s="36">
        <v>590758</v>
      </c>
      <c r="N76" s="26">
        <f t="shared" si="4"/>
        <v>63.796760259179266</v>
      </c>
    </row>
    <row r="77" spans="1:14" x14ac:dyDescent="0.25">
      <c r="A77" s="16">
        <v>13102020205</v>
      </c>
      <c r="B77" s="17" t="s">
        <v>117</v>
      </c>
      <c r="C77" s="25">
        <v>0</v>
      </c>
      <c r="D77" s="38">
        <v>2508794</v>
      </c>
      <c r="E77" s="38">
        <v>2508794</v>
      </c>
      <c r="F77" s="26">
        <f t="shared" ref="F77" si="7">+C77+E77</f>
        <v>2508794</v>
      </c>
      <c r="G77" s="25">
        <v>0</v>
      </c>
      <c r="H77" s="26">
        <f t="shared" ref="H77" si="8">+F77</f>
        <v>2508794</v>
      </c>
      <c r="I77" s="36">
        <v>2508794</v>
      </c>
      <c r="J77" s="36">
        <v>2508794</v>
      </c>
      <c r="K77" s="26">
        <f t="shared" ref="K77" si="9">+J77/H77*100</f>
        <v>100</v>
      </c>
      <c r="L77" s="36">
        <v>0</v>
      </c>
      <c r="M77" s="36">
        <v>0</v>
      </c>
      <c r="N77" s="26">
        <f t="shared" ref="N77" si="10">+M77/H77*100</f>
        <v>0</v>
      </c>
    </row>
    <row r="78" spans="1:14" x14ac:dyDescent="0.25">
      <c r="A78" s="16">
        <v>13102020206</v>
      </c>
      <c r="B78" s="17" t="s">
        <v>77</v>
      </c>
      <c r="C78" s="25">
        <v>107000000</v>
      </c>
      <c r="D78" s="38">
        <v>3460000</v>
      </c>
      <c r="E78" s="38">
        <v>3460000</v>
      </c>
      <c r="F78" s="26">
        <f t="shared" si="5"/>
        <v>110460000</v>
      </c>
      <c r="G78" s="25">
        <v>0</v>
      </c>
      <c r="H78" s="26">
        <f t="shared" si="6"/>
        <v>110460000</v>
      </c>
      <c r="I78" s="36">
        <v>3460000</v>
      </c>
      <c r="J78" s="36">
        <v>110460000</v>
      </c>
      <c r="K78" s="25">
        <v>0</v>
      </c>
      <c r="L78" s="36">
        <v>0</v>
      </c>
      <c r="M78" s="36">
        <v>0</v>
      </c>
      <c r="N78" s="26">
        <f t="shared" si="4"/>
        <v>0</v>
      </c>
    </row>
    <row r="79" spans="1:14" x14ac:dyDescent="0.25">
      <c r="A79" s="22">
        <v>13102020207</v>
      </c>
      <c r="B79" s="19" t="s">
        <v>78</v>
      </c>
      <c r="C79" s="28">
        <v>229000000</v>
      </c>
      <c r="D79" s="38">
        <v>-27213072</v>
      </c>
      <c r="E79" s="38">
        <v>-27213072</v>
      </c>
      <c r="F79" s="29">
        <f t="shared" si="5"/>
        <v>201786928</v>
      </c>
      <c r="G79" s="28">
        <v>0</v>
      </c>
      <c r="H79" s="29">
        <f t="shared" si="6"/>
        <v>201786928</v>
      </c>
      <c r="I79" s="37">
        <v>0</v>
      </c>
      <c r="J79" s="37">
        <v>161786928</v>
      </c>
      <c r="K79" s="28">
        <v>0</v>
      </c>
      <c r="L79" s="37">
        <v>44454942</v>
      </c>
      <c r="M79" s="37">
        <v>101944254</v>
      </c>
      <c r="N79" s="29">
        <f t="shared" si="4"/>
        <v>50.520742354529524</v>
      </c>
    </row>
    <row r="80" spans="1:14" x14ac:dyDescent="0.25">
      <c r="A80" s="16">
        <v>13102020208</v>
      </c>
      <c r="B80" s="17" t="s">
        <v>79</v>
      </c>
      <c r="C80" s="25">
        <v>125400000</v>
      </c>
      <c r="D80" s="38">
        <v>-26900113</v>
      </c>
      <c r="E80" s="38">
        <v>-106900113</v>
      </c>
      <c r="F80" s="26">
        <f t="shared" si="5"/>
        <v>18499887</v>
      </c>
      <c r="G80" s="25">
        <v>0</v>
      </c>
      <c r="H80" s="26">
        <f t="shared" si="6"/>
        <v>18499887</v>
      </c>
      <c r="I80" s="36">
        <v>0</v>
      </c>
      <c r="J80" s="36">
        <v>8499887</v>
      </c>
      <c r="K80" s="25">
        <v>0</v>
      </c>
      <c r="L80" s="36">
        <v>0</v>
      </c>
      <c r="M80" s="36">
        <v>0</v>
      </c>
      <c r="N80" s="26">
        <f t="shared" si="4"/>
        <v>0</v>
      </c>
    </row>
    <row r="81" spans="1:14" x14ac:dyDescent="0.25">
      <c r="A81" s="14">
        <v>13103</v>
      </c>
      <c r="B81" s="15" t="s">
        <v>8</v>
      </c>
      <c r="C81" s="27">
        <f>+C82+C83</f>
        <v>42182000</v>
      </c>
      <c r="D81" s="27">
        <f>+D82+D83</f>
        <v>-2007504</v>
      </c>
      <c r="E81" s="27">
        <f>+E82+E83</f>
        <v>31792496</v>
      </c>
      <c r="F81" s="24">
        <f t="shared" si="5"/>
        <v>73974496</v>
      </c>
      <c r="G81" s="27">
        <f>+G82</f>
        <v>0</v>
      </c>
      <c r="H81" s="24">
        <f t="shared" si="6"/>
        <v>73974496</v>
      </c>
      <c r="I81" s="27">
        <f>+I82+I83</f>
        <v>22825</v>
      </c>
      <c r="J81" s="27">
        <f>+J82+J83</f>
        <v>60734496</v>
      </c>
      <c r="K81" s="24">
        <f t="shared" ref="K81" si="11">+J81/H81*100</f>
        <v>82.101939565766017</v>
      </c>
      <c r="L81" s="27">
        <f>+L82+L83</f>
        <v>0</v>
      </c>
      <c r="M81" s="27">
        <f>+M82+M83</f>
        <v>60675663</v>
      </c>
      <c r="N81" s="24">
        <f t="shared" si="4"/>
        <v>82.022408101300215</v>
      </c>
    </row>
    <row r="82" spans="1:14" x14ac:dyDescent="0.25">
      <c r="A82" s="16">
        <v>131030101</v>
      </c>
      <c r="B82" s="17" t="s">
        <v>80</v>
      </c>
      <c r="C82" s="25">
        <v>42182000</v>
      </c>
      <c r="D82" s="36">
        <v>-3097447</v>
      </c>
      <c r="E82" s="36">
        <v>20602553</v>
      </c>
      <c r="F82" s="26">
        <f t="shared" si="5"/>
        <v>62784553</v>
      </c>
      <c r="G82" s="25">
        <v>0</v>
      </c>
      <c r="H82" s="26">
        <f t="shared" si="6"/>
        <v>62784553</v>
      </c>
      <c r="I82" s="36">
        <v>0</v>
      </c>
      <c r="J82" s="36">
        <v>53784553</v>
      </c>
      <c r="K82" s="26">
        <f t="shared" ref="K82:K89" si="12">+J82/H82*100</f>
        <v>85.66526387469861</v>
      </c>
      <c r="L82" s="36">
        <v>0</v>
      </c>
      <c r="M82" s="36">
        <v>53784553</v>
      </c>
      <c r="N82" s="26">
        <f t="shared" si="4"/>
        <v>85.66526387469861</v>
      </c>
    </row>
    <row r="83" spans="1:14" ht="25.5" x14ac:dyDescent="0.25">
      <c r="A83" s="16">
        <v>131030202</v>
      </c>
      <c r="B83" s="17" t="s">
        <v>114</v>
      </c>
      <c r="C83" s="25">
        <v>0</v>
      </c>
      <c r="D83" s="36">
        <v>1089943</v>
      </c>
      <c r="E83" s="36">
        <v>11189943</v>
      </c>
      <c r="F83" s="26">
        <f t="shared" si="5"/>
        <v>11189943</v>
      </c>
      <c r="G83" s="25">
        <v>0</v>
      </c>
      <c r="H83" s="26">
        <f t="shared" si="6"/>
        <v>11189943</v>
      </c>
      <c r="I83" s="36">
        <v>22825</v>
      </c>
      <c r="J83" s="36">
        <v>6949943</v>
      </c>
      <c r="K83" s="26">
        <f t="shared" si="12"/>
        <v>62.108832904689507</v>
      </c>
      <c r="L83" s="36">
        <v>0</v>
      </c>
      <c r="M83" s="36">
        <v>6891110</v>
      </c>
      <c r="N83" s="26">
        <f t="shared" si="4"/>
        <v>61.583066151454034</v>
      </c>
    </row>
    <row r="84" spans="1:14" x14ac:dyDescent="0.25">
      <c r="A84" s="14">
        <v>133</v>
      </c>
      <c r="B84" s="15" t="s">
        <v>9</v>
      </c>
      <c r="C84" s="27">
        <f>+C85</f>
        <v>84169716000</v>
      </c>
      <c r="D84" s="27">
        <f t="shared" ref="D84:M85" si="13">+D85</f>
        <v>0</v>
      </c>
      <c r="E84" s="27">
        <f t="shared" si="13"/>
        <v>0</v>
      </c>
      <c r="F84" s="24">
        <f t="shared" si="5"/>
        <v>84169716000</v>
      </c>
      <c r="G84" s="27">
        <f t="shared" si="13"/>
        <v>0</v>
      </c>
      <c r="H84" s="24">
        <f t="shared" si="6"/>
        <v>84169716000</v>
      </c>
      <c r="I84" s="27">
        <f t="shared" si="13"/>
        <v>6794528182</v>
      </c>
      <c r="J84" s="27">
        <f t="shared" si="13"/>
        <v>70460900255</v>
      </c>
      <c r="K84" s="24">
        <f t="shared" si="12"/>
        <v>83.712888201975161</v>
      </c>
      <c r="L84" s="27">
        <f t="shared" si="13"/>
        <v>10351108306</v>
      </c>
      <c r="M84" s="27">
        <f t="shared" si="13"/>
        <v>43812516427</v>
      </c>
      <c r="N84" s="24">
        <f t="shared" si="4"/>
        <v>52.05258911292988</v>
      </c>
    </row>
    <row r="85" spans="1:14" x14ac:dyDescent="0.25">
      <c r="A85" s="14">
        <v>13301</v>
      </c>
      <c r="B85" s="15" t="s">
        <v>10</v>
      </c>
      <c r="C85" s="27">
        <f>+C86</f>
        <v>84169716000</v>
      </c>
      <c r="D85" s="27">
        <f t="shared" si="13"/>
        <v>0</v>
      </c>
      <c r="E85" s="27">
        <f t="shared" si="13"/>
        <v>0</v>
      </c>
      <c r="F85" s="24">
        <f t="shared" si="5"/>
        <v>84169716000</v>
      </c>
      <c r="G85" s="27">
        <f t="shared" si="13"/>
        <v>0</v>
      </c>
      <c r="H85" s="24">
        <f t="shared" si="6"/>
        <v>84169716000</v>
      </c>
      <c r="I85" s="27">
        <f t="shared" si="13"/>
        <v>6794528182</v>
      </c>
      <c r="J85" s="27">
        <f t="shared" si="13"/>
        <v>70460900255</v>
      </c>
      <c r="K85" s="24">
        <f t="shared" si="12"/>
        <v>83.712888201975161</v>
      </c>
      <c r="L85" s="27">
        <f t="shared" si="13"/>
        <v>10351108306</v>
      </c>
      <c r="M85" s="27">
        <f t="shared" si="13"/>
        <v>43812516427</v>
      </c>
      <c r="N85" s="24">
        <f t="shared" si="4"/>
        <v>52.05258911292988</v>
      </c>
    </row>
    <row r="86" spans="1:14" ht="38.25" x14ac:dyDescent="0.25">
      <c r="A86" s="14">
        <v>1330116</v>
      </c>
      <c r="B86" s="18" t="s">
        <v>110</v>
      </c>
      <c r="C86" s="27">
        <f>+C87+C88+C89</f>
        <v>84169716000</v>
      </c>
      <c r="D86" s="27">
        <f t="shared" ref="D86:M86" si="14">+D87+D88+D89</f>
        <v>0</v>
      </c>
      <c r="E86" s="27">
        <f t="shared" si="14"/>
        <v>0</v>
      </c>
      <c r="F86" s="24">
        <f t="shared" si="5"/>
        <v>84169716000</v>
      </c>
      <c r="G86" s="27">
        <f t="shared" si="14"/>
        <v>0</v>
      </c>
      <c r="H86" s="24">
        <f t="shared" si="6"/>
        <v>84169716000</v>
      </c>
      <c r="I86" s="27">
        <f t="shared" si="14"/>
        <v>6794528182</v>
      </c>
      <c r="J86" s="27">
        <f t="shared" si="14"/>
        <v>70460900255</v>
      </c>
      <c r="K86" s="24">
        <f t="shared" si="12"/>
        <v>83.712888201975161</v>
      </c>
      <c r="L86" s="27">
        <f t="shared" si="14"/>
        <v>10351108306</v>
      </c>
      <c r="M86" s="27">
        <f t="shared" si="14"/>
        <v>43812516427</v>
      </c>
      <c r="N86" s="24">
        <f t="shared" si="4"/>
        <v>52.05258911292988</v>
      </c>
    </row>
    <row r="87" spans="1:14" ht="25.5" x14ac:dyDescent="0.25">
      <c r="A87" s="17" t="s">
        <v>81</v>
      </c>
      <c r="B87" s="17" t="s">
        <v>82</v>
      </c>
      <c r="C87" s="25">
        <v>27991701000</v>
      </c>
      <c r="D87" s="36">
        <v>0</v>
      </c>
      <c r="E87" s="36">
        <v>0</v>
      </c>
      <c r="F87" s="26">
        <f t="shared" si="5"/>
        <v>27991701000</v>
      </c>
      <c r="G87" s="25">
        <v>0</v>
      </c>
      <c r="H87" s="26">
        <f t="shared" si="6"/>
        <v>27991701000</v>
      </c>
      <c r="I87" s="36">
        <v>3938265056</v>
      </c>
      <c r="J87" s="36">
        <v>25518903048</v>
      </c>
      <c r="K87" s="26">
        <f t="shared" si="12"/>
        <v>91.165960396618985</v>
      </c>
      <c r="L87" s="36">
        <v>3430297929</v>
      </c>
      <c r="M87" s="36">
        <v>15175826216</v>
      </c>
      <c r="N87" s="26">
        <f t="shared" si="4"/>
        <v>54.215448414514</v>
      </c>
    </row>
    <row r="88" spans="1:14" ht="25.5" x14ac:dyDescent="0.25">
      <c r="A88" s="17" t="s">
        <v>83</v>
      </c>
      <c r="B88" s="17" t="s">
        <v>84</v>
      </c>
      <c r="C88" s="25">
        <v>28000000000</v>
      </c>
      <c r="D88" s="36">
        <v>0</v>
      </c>
      <c r="E88" s="36">
        <v>0</v>
      </c>
      <c r="F88" s="26">
        <f t="shared" si="5"/>
        <v>28000000000</v>
      </c>
      <c r="G88" s="25">
        <v>0</v>
      </c>
      <c r="H88" s="26">
        <f t="shared" si="6"/>
        <v>28000000000</v>
      </c>
      <c r="I88" s="36">
        <v>623506475</v>
      </c>
      <c r="J88" s="36">
        <v>24486882551</v>
      </c>
      <c r="K88" s="26">
        <f t="shared" si="12"/>
        <v>87.453151967857139</v>
      </c>
      <c r="L88" s="36">
        <v>2841141421</v>
      </c>
      <c r="M88" s="36">
        <v>14745295612</v>
      </c>
      <c r="N88" s="26">
        <f t="shared" si="4"/>
        <v>52.66177004285715</v>
      </c>
    </row>
    <row r="89" spans="1:14" ht="25.5" x14ac:dyDescent="0.25">
      <c r="A89" s="19" t="s">
        <v>85</v>
      </c>
      <c r="B89" s="19" t="s">
        <v>86</v>
      </c>
      <c r="C89" s="28">
        <v>28178015000</v>
      </c>
      <c r="D89" s="37">
        <v>0</v>
      </c>
      <c r="E89" s="37">
        <v>0</v>
      </c>
      <c r="F89" s="29">
        <f t="shared" si="5"/>
        <v>28178015000</v>
      </c>
      <c r="G89" s="28">
        <v>0</v>
      </c>
      <c r="H89" s="29">
        <f t="shared" si="6"/>
        <v>28178015000</v>
      </c>
      <c r="I89" s="37">
        <v>2232756651</v>
      </c>
      <c r="J89" s="37">
        <v>20455114656</v>
      </c>
      <c r="K89" s="29">
        <f t="shared" si="12"/>
        <v>72.592461378134686</v>
      </c>
      <c r="L89" s="37">
        <v>4079668956</v>
      </c>
      <c r="M89" s="37">
        <v>13891394599</v>
      </c>
      <c r="N89" s="29">
        <f t="shared" si="4"/>
        <v>49.298698290138603</v>
      </c>
    </row>
    <row r="94" spans="1:14" x14ac:dyDescent="0.25">
      <c r="E94" s="4" t="s">
        <v>12</v>
      </c>
      <c r="F94" s="3"/>
      <c r="G94" s="3"/>
      <c r="H94" s="4" t="s">
        <v>12</v>
      </c>
      <c r="I94" s="5"/>
    </row>
    <row r="95" spans="1:14" x14ac:dyDescent="0.25">
      <c r="E95" s="6" t="s">
        <v>118</v>
      </c>
      <c r="F95" s="3"/>
      <c r="G95" s="3"/>
      <c r="H95" s="7" t="s">
        <v>14</v>
      </c>
      <c r="I95" s="5"/>
    </row>
  </sheetData>
  <mergeCells count="25">
    <mergeCell ref="B6:J6"/>
    <mergeCell ref="K6:L6"/>
    <mergeCell ref="A7:B7"/>
    <mergeCell ref="A1:N1"/>
    <mergeCell ref="A2:N2"/>
    <mergeCell ref="A3:N3"/>
    <mergeCell ref="A4:N4"/>
    <mergeCell ref="B5:J5"/>
    <mergeCell ref="K5:L5"/>
    <mergeCell ref="C7:H7"/>
    <mergeCell ref="I7:K7"/>
    <mergeCell ref="L7:N7"/>
    <mergeCell ref="A8:A9"/>
    <mergeCell ref="B8:B9"/>
    <mergeCell ref="C8:C9"/>
    <mergeCell ref="D8:E8"/>
    <mergeCell ref="F8:F9"/>
    <mergeCell ref="G8:G9"/>
    <mergeCell ref="N8:N9"/>
    <mergeCell ref="H8:H9"/>
    <mergeCell ref="I8:I9"/>
    <mergeCell ref="J8:J9"/>
    <mergeCell ref="K8:K9"/>
    <mergeCell ref="L8:L9"/>
    <mergeCell ref="M8:M9"/>
  </mergeCells>
  <printOptions horizontalCentered="1"/>
  <pageMargins left="0.70866141732283472" right="0.70866141732283472" top="0.74803149606299213" bottom="0.74803149606299213" header="0.31496062992125984" footer="0.31496062992125984"/>
  <pageSetup paperSize="41" scale="6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MARZO</vt:lpstr>
      <vt:lpstr>ABRIL</vt:lpstr>
      <vt:lpstr>MAYO</vt:lpstr>
      <vt:lpstr>OCTUBRE</vt:lpstr>
      <vt:lpstr>ABRIL!Títulos_a_imprimir</vt:lpstr>
      <vt:lpstr>MARZO!Títulos_a_imprimir</vt:lpstr>
      <vt:lpstr>MAYO!Títulos_a_imprimir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Emanuel Kaled Trujillo Lagos</cp:lastModifiedBy>
  <cp:lastPrinted>2021-11-05T20:41:22Z</cp:lastPrinted>
  <dcterms:created xsi:type="dcterms:W3CDTF">2021-04-22T19:31:50Z</dcterms:created>
  <dcterms:modified xsi:type="dcterms:W3CDTF">2021-11-16T20:54:38Z</dcterms:modified>
</cp:coreProperties>
</file>