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workbookPr/>
  <mc:AlternateContent xmlns:mc="http://schemas.openxmlformats.org/markup-compatibility/2006">
    <mc:Choice Requires="x15">
      <x15ac:absPath xmlns:x15ac="http://schemas.microsoft.com/office/spreadsheetml/2010/11/ac" url="C:\Users\user\Documents\carpeta sin título\Documents\IDIPRON\Evidencias contrato César Diaz\Evidencias febrero\1.1 Formulación de Riesgos de Corrupción AÑO 2026\Corrupción CON CAMBIOS FINAL\"/>
    </mc:Choice>
  </mc:AlternateContent>
  <xr:revisionPtr revIDLastSave="18" documentId="13_ncr:1_{DB2E6ADA-4168-41EA-9C15-878961396368}" xr6:coauthVersionLast="47" xr6:coauthVersionMax="47" xr10:uidLastSave="{97BD765E-64A1-4F5B-9406-FAB482820482}"/>
  <bookViews>
    <workbookView xWindow="-108" yWindow="-108" windowWidth="23256" windowHeight="12456" tabRatio="949" firstSheet="2" activeTab="2" xr2:uid="{00000000-000D-0000-FFFF-FFFF00000000}"/>
  </bookViews>
  <sheets>
    <sheet name="Datos" sheetId="1" state="hidden" r:id="rId1"/>
    <sheet name="CONTROL DE CAMBIOS" sheetId="6" r:id="rId2"/>
    <sheet name="Riesgo 1" sheetId="3" r:id="rId3"/>
    <sheet name="ENCUESTA DE IMPACTO R1" sheetId="5"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5" roundtripDataChecksum="TO5Njb1ymRmfSvPgHac4biArCwbEW0Zh7zPoSh1tALs="/>
    </ext>
  </extLst>
</workbook>
</file>

<file path=xl/calcChain.xml><?xml version="1.0" encoding="utf-8"?>
<calcChain xmlns="http://schemas.openxmlformats.org/spreadsheetml/2006/main">
  <c r="G18" i="3" l="1"/>
  <c r="H18" i="3" s="1"/>
  <c r="Q18" i="3"/>
  <c r="Q19" i="3"/>
  <c r="Q20" i="3"/>
  <c r="Q21" i="3"/>
  <c r="Q22" i="3"/>
  <c r="Q23" i="3"/>
  <c r="Q24" i="3"/>
  <c r="Q25" i="3"/>
  <c r="Q26" i="3"/>
  <c r="Q27" i="3"/>
  <c r="Q28" i="3"/>
  <c r="Q29" i="3"/>
  <c r="Q30" i="3"/>
  <c r="Q31" i="3"/>
  <c r="Q32" i="3"/>
  <c r="Q33" i="3"/>
  <c r="Q34" i="3"/>
  <c r="Q35" i="3"/>
  <c r="Q36" i="3"/>
  <c r="Q37" i="3"/>
  <c r="Q38" i="3"/>
  <c r="R32" i="3" l="1"/>
  <c r="R35" i="3" s="1"/>
  <c r="U32" i="3" s="1"/>
  <c r="R25" i="3"/>
  <c r="R28" i="3" s="1"/>
  <c r="T28" i="3" s="1"/>
  <c r="T25" i="3" s="1"/>
  <c r="R18" i="3"/>
  <c r="R21" i="3" s="1"/>
  <c r="U18" i="3" s="1"/>
  <c r="T21" i="3" l="1"/>
  <c r="T18" i="3" s="1"/>
  <c r="T35" i="3"/>
  <c r="T32" i="3" s="1"/>
  <c r="U25" i="3"/>
  <c r="V18" i="3" l="1" a="1"/>
  <c r="V18" i="3" s="1"/>
  <c r="W21" i="3" s="1"/>
  <c r="X18" i="3" s="1"/>
  <c r="Y18" i="3" s="1"/>
  <c r="Z18" i="3"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<sst xmlns="http://schemas.openxmlformats.org/spreadsheetml/2006/main" count="267" uniqueCount="177">
  <si>
    <t>PROBABILIDAD INHERENTE</t>
  </si>
  <si>
    <t>IMPACTO INHERENTE</t>
  </si>
  <si>
    <t>CONDICIONES RIESGO INHERENTE</t>
  </si>
  <si>
    <t>¿Existe un responsable asignado a la ejecución del control?</t>
  </si>
  <si>
    <t>Asignado</t>
  </si>
  <si>
    <t>No Asignado</t>
  </si>
  <si>
    <t>MUY BAJA</t>
  </si>
  <si>
    <t>MODERADO</t>
  </si>
  <si>
    <t>MUY BAJA - MODERADO</t>
  </si>
  <si>
    <t>¿El responsable tiene la autoridad y adecuada segregación de funciones en la ejecución del control?</t>
  </si>
  <si>
    <t>Adecuado</t>
  </si>
  <si>
    <t>Inadecuado</t>
  </si>
  <si>
    <t>BAJA</t>
  </si>
  <si>
    <t>MAYOR</t>
  </si>
  <si>
    <t>MUY BAJA - MAYOR</t>
  </si>
  <si>
    <t>ALTO</t>
  </si>
  <si>
    <t>¿La oportunidad en que se ejecuta el control ayuda a prevenir la mitigación del riesgo o a detectar la materialización del riesgo de manera oportuna?</t>
  </si>
  <si>
    <t>Oportuna</t>
  </si>
  <si>
    <t>Inoportuna</t>
  </si>
  <si>
    <t>MEDIA</t>
  </si>
  <si>
    <t>CATASTRÓFICO</t>
  </si>
  <si>
    <t>MUY BAJA - CATASTRÓFICO</t>
  </si>
  <si>
    <t>EXTREMO</t>
  </si>
  <si>
    <t>¿Las actividades que se desarrollan en el
control realmente buscan por si sola prevenir o detectar las causas que pueden dar origen al riesgo, Ej.: verificar, validar, cotejar, comparar, revisar, etc.?</t>
  </si>
  <si>
    <t>Prevenir</t>
  </si>
  <si>
    <t>Detectar</t>
  </si>
  <si>
    <t>No es un control</t>
  </si>
  <si>
    <t>ALTA</t>
  </si>
  <si>
    <t>BAJA - MODERADO</t>
  </si>
  <si>
    <t>¿La fuente de información que se utiliza en el desarrollo del control es información confiable que permita mitigar el riesgo?</t>
  </si>
  <si>
    <t>Confiable</t>
  </si>
  <si>
    <t>No Confiable</t>
  </si>
  <si>
    <t>MUY ALTA</t>
  </si>
  <si>
    <t>BAJA - MAYOR</t>
  </si>
  <si>
    <t>¿Las observaciones, desviaciones o diferencias identificadas como resultados de la ejecución del control son investigadas y resueltas de manera oportuna?</t>
  </si>
  <si>
    <t>Se investigan y se resuelven oportunamente</t>
  </si>
  <si>
    <t>No se investigan, ni resuelven oportunamente</t>
  </si>
  <si>
    <t>BAJA - CATASTRÓFICO</t>
  </si>
  <si>
    <t>¿Se deja evidencia o rastro de la ejecución del control que permita a cualquier tercero con la evidencia llegar a la misma conclusión?</t>
  </si>
  <si>
    <t>Completa</t>
  </si>
  <si>
    <t>Incompleta</t>
  </si>
  <si>
    <t>No existe</t>
  </si>
  <si>
    <t>Opciones de Manejo</t>
  </si>
  <si>
    <t>MEDIA - MODERADO</t>
  </si>
  <si>
    <t>MEDIA - MAYOR</t>
  </si>
  <si>
    <t>REDUCIR EL RIESGO</t>
  </si>
  <si>
    <t>MEDIA - CATASTRÓFICO</t>
  </si>
  <si>
    <t>EVITAR EL RIESGO</t>
  </si>
  <si>
    <t>ALTA - MODERADO</t>
  </si>
  <si>
    <t>ALTA - MAYOR</t>
  </si>
  <si>
    <t>RANGO DE LA EJECUCION DE CADA CONTROL</t>
  </si>
  <si>
    <t>ALTA - CATASTRÓFICO</t>
  </si>
  <si>
    <r>
      <rPr>
        <b/>
        <sz val="11"/>
        <color theme="1"/>
        <rFont val="Calibri"/>
        <family val="2"/>
      </rPr>
      <t>FUERTE</t>
    </r>
    <r>
      <rPr>
        <sz val="11"/>
        <color theme="1"/>
        <rFont val="Calibri"/>
        <family val="2"/>
      </rPr>
      <t xml:space="preserve"> (Siempre se Ejecuta)</t>
    </r>
  </si>
  <si>
    <t>MUY ALTA - MODERADO</t>
  </si>
  <si>
    <r>
      <rPr>
        <b/>
        <sz val="11"/>
        <color theme="1"/>
        <rFont val="Calibri"/>
        <family val="2"/>
      </rPr>
      <t>MODERADO</t>
    </r>
    <r>
      <rPr>
        <sz val="11"/>
        <color theme="1"/>
        <rFont val="Calibri"/>
        <family val="2"/>
      </rPr>
      <t xml:space="preserve"> (Algunas Veces)</t>
    </r>
  </si>
  <si>
    <t>¿SE MATERIALIZO EL RIESGO DURANTE EL PERIODO?</t>
  </si>
  <si>
    <t>MUY ALTA - MAYOR</t>
  </si>
  <si>
    <r>
      <rPr>
        <b/>
        <sz val="11"/>
        <color theme="1"/>
        <rFont val="Calibri"/>
        <family val="2"/>
      </rPr>
      <t>DÉBIL</t>
    </r>
    <r>
      <rPr>
        <sz val="11"/>
        <color theme="1"/>
        <rFont val="Calibri"/>
        <family val="2"/>
      </rPr>
      <t xml:space="preserve"> (No se Ejecuta)</t>
    </r>
  </si>
  <si>
    <t>SI</t>
  </si>
  <si>
    <t>MUY ALTA - CATASTRÓFICO</t>
  </si>
  <si>
    <t>NO</t>
  </si>
  <si>
    <t>CONTROLES</t>
  </si>
  <si>
    <t>DIRECTAMENTE</t>
  </si>
  <si>
    <t>NO DISMINUYE</t>
  </si>
  <si>
    <t>CONTROL DE CAMBIOS</t>
  </si>
  <si>
    <t>A continuación se presentan los cambios realizados de los riesgos en el proceso</t>
  </si>
  <si>
    <t xml:space="preserve">FECHA </t>
  </si>
  <si>
    <t>CAMBIO REALIZADO</t>
  </si>
  <si>
    <t>Se actualiza la fecha de ejecución para la vigencia 2026, A 15 DE DICIEMBRE DE 2026.</t>
  </si>
  <si>
    <t>Se podrán incluir más filas de acuerdo a la cambios realizados</t>
  </si>
  <si>
    <t>DIRECCIONAMIENTO ESTRATÉGICO</t>
  </si>
  <si>
    <t>MAPA DE RIESGOS DE CORRUPCIÓN</t>
  </si>
  <si>
    <t>FECHA DE ACTUALIZACIÓN</t>
  </si>
  <si>
    <t>PROCESO</t>
  </si>
  <si>
    <t>Prestación de los Servicios Sociales en el marco del Modelo Pedagógico Institucional</t>
  </si>
  <si>
    <t>OBJETIVO DEL PROCESO</t>
  </si>
  <si>
    <t>Prestar los servicios sociales desde un modelo pedagógico basado en los principios de afecto, alegría y libertad a los niños, niñas, adolescentes y jóvenes en habitabilidad en calle y en riesgo de habitarla, vulnerabilidad, fragilidad social, victimas y en riesgo de explotación sexual comercial o en conflicto con la ley en la Ciudad, implementando estrategias, programas y modelos orientados a desarrollo de capacidades y generación de oportunidades contribuyendo en la construcción de su proyecto y sentido de vida</t>
  </si>
  <si>
    <t>ALCANCE DEL PROCESO</t>
  </si>
  <si>
    <t>Inicia con las acciones territoriales que permitan la atención y vinculación de los NNAJ pertenecientes a los grupos etarios y poblacionales sujetos de la atención institucional y termina con su desvinculación o egreso</t>
  </si>
  <si>
    <t>IDENTIFICACIÓN DEL RIESGO</t>
  </si>
  <si>
    <t>VALORACIÓN DEL RIESGO</t>
  </si>
  <si>
    <t xml:space="preserve">MONITOREO </t>
  </si>
  <si>
    <t>SEGUIMIENTO Y EVALUACIÓN</t>
  </si>
  <si>
    <t>No. de Riesgo</t>
  </si>
  <si>
    <t>CAUSA</t>
  </si>
  <si>
    <t>RIESGO</t>
  </si>
  <si>
    <t>CONSECUENCIA</t>
  </si>
  <si>
    <t>ANÁLISIS DEL RIESGO</t>
  </si>
  <si>
    <t>EVALUACIÓN DEL RIESGO</t>
  </si>
  <si>
    <t>RIESGO RESIDUAL</t>
  </si>
  <si>
    <t>RIESGO INHERENTE</t>
  </si>
  <si>
    <t>RESPONSABLE DEL CONTROL
(Persona asignada para ejecutar el control. Debe tener la autoridad, competencias y conocimientos para ejecutar el control)</t>
  </si>
  <si>
    <t>PERIODICIDAD DEL CONTROL
(La periodicidad debe prevenir o detectar el riesgo de manera oportuna)</t>
  </si>
  <si>
    <t>PROPÓSITO DEL CONTROL
 (Validar, verificar, conciliar, comparar, revisar, cotejar…)
El control ayuda a mitigar las causas de los riesgos o detectar su materialización</t>
  </si>
  <si>
    <t>CÓMO SE REALIZA LA ACTIVIDAD DE CONTROL
(EL control debe indicar el cómo se realiza, de tal forma que se pueda evaluar si la fuente u origen de la información que sirve para ejecutar el control, es confiable para la mitigación del riesgo)</t>
  </si>
  <si>
    <t>CÓMO SE ACTÚA EN CASO DE OBSERVACIONES O DESVIACIONES 
(Qué se hace cuando se detectan observaciones o desviaciones como resultado de la ejecución de un control?)</t>
  </si>
  <si>
    <t>EVIDENCIA DE LA EJECUCIÓN DEL CONTROL
(El control debe dejar evidencia de su ejecución. Esta evidencia ayuda a que se pueda revisar la misma información por parte de un tercero y llegue a la misma conclusión de quien ejecutó el control)</t>
  </si>
  <si>
    <t xml:space="preserve">CARACTERISTICAS DEL CONTROL </t>
  </si>
  <si>
    <t>SÍ/NO</t>
  </si>
  <si>
    <t>Valor</t>
  </si>
  <si>
    <t>PESO DEL DISEÑO DE CADA CONTROL</t>
  </si>
  <si>
    <t>PESO DE LA EJECUCIÓN DE CADA CONTROL</t>
  </si>
  <si>
    <t>SOLIDEZ INDIVIDUAL DE CADA CONTROL</t>
  </si>
  <si>
    <t xml:space="preserve">DEBE ESTABLECER ACCIONES PARA FORTALECER EL CONTROL </t>
  </si>
  <si>
    <t>SOLIDEZ DEL CONJUNTO DE CONTROLES</t>
  </si>
  <si>
    <t>CONTROLES AYUDAN A DISMINUIR PROBABILIDAD</t>
  </si>
  <si>
    <t>PROBABILIDAD RESIDUAL</t>
  </si>
  <si>
    <t>ZONA DE RIESGO RESIDUAL</t>
  </si>
  <si>
    <t>OPCIÓN DE MANEJO</t>
  </si>
  <si>
    <t>ACCIONES DE CONTINGENCIA EN CASO DE MATERIALIZACIÓN DEL RIESGO</t>
  </si>
  <si>
    <t>ACCIONESPARA EL FORTALECIMIENTO DE LOS CONTROLES</t>
  </si>
  <si>
    <t>ZONA DE RIESGO INHERENTE</t>
  </si>
  <si>
    <t>ACCIONES A IMPLEMENTAR PARA EL FORTALECIMIENTO</t>
  </si>
  <si>
    <t>PERIODO DE EJECUCIÓN DE LAS ACCIONES A IMPLEMENTAR</t>
  </si>
  <si>
    <t>FECHA DEL MONITOREO</t>
  </si>
  <si>
    <t>REPORTE DE LA EJECUCIÓN DE LOS CONTROLES</t>
  </si>
  <si>
    <t>REPORTE DE LA EJECUCIÓN DE LAS ACCIONES PARA EL FORTALECIMENTO DEL RIESGO</t>
  </si>
  <si>
    <t>REPORTE DE LAS ACCIONES DESARROLLADAS EN CASO DE QUE SE HAYA MATERIALIZADO EL RIESGO</t>
  </si>
  <si>
    <t>OBSERVACIONES DEL MONITOREO</t>
  </si>
  <si>
    <t xml:space="preserve">OBSERVACIONES OFICINA ASESORA DE PLANEACIÓN </t>
  </si>
  <si>
    <t>OBSERVACIONES OFICINA DE          CONTROL INTERNO</t>
  </si>
  <si>
    <t>Cohesión a los/as servidores/as públicos responsables de emitir las certificaciónes y/o constancias
Amenazas a los/as servidores/as públicos responsables de emitir las certificaciones y/o constancias</t>
  </si>
  <si>
    <t>Manipulación y alteración de la información de los/as NNAJ por parte de los funcionarios/as y/o contratistas del proceso misional o de Administración del SIMI para generar el Certificado de asistencia y vinculación de los Niños, Niñas, Adolescentes y Jóvenes al IDIPRON, las Constancias de Asistencia de Cursos de Educación Informal de adolescentes y jóvenes, y/o Certificados de Asistencia de los NNAJ a Talleres de Formación Informal, a un NNAJ que no se encuentre vinculado al modelo pedagógico del Instituto.</t>
  </si>
  <si>
    <t>Emisión de certificados y/o constancias que no corresponden con la realidad del instituto
Afectación reputacional de la entidad por emisión de certificados y/o constancias a personas que no cumplen con los requisitos.</t>
  </si>
  <si>
    <t>Equipo Soporte SIMI o a quien delegue</t>
  </si>
  <si>
    <t>Mensual</t>
  </si>
  <si>
    <t>Verificar que las ventanas de oportunidad abiertas para cargue de asistencia se encuentren soportadas con las actas argumentativas</t>
  </si>
  <si>
    <t>Cuando se solicite algún ajuste en la información previamente cargada en las bases de datos SIMI, el/la delegado/a verifica que la solicitud contenga el acta argumentativa</t>
  </si>
  <si>
    <t xml:space="preserve">Si se identifica que hay solicitudes de ventana de oportunidad sin soporte, se remite correo electrónico al/a profesional de apoyo en UPI;con copia a la Gerencia Operativa y Subdirección Poblacional, escalando la novedad y haciendo solicitud de ajuste a la misma. </t>
  </si>
  <si>
    <t>Actas argumentativas ventanas de oportunidades. 
 En caso de novedad Correo electrónico</t>
  </si>
  <si>
    <t>FUERTE (Siempre se Ejecuta)</t>
  </si>
  <si>
    <t>Emitir una comunicación en donde se aclara que la certificación generada no corresponde a la realidad
Informar a las autoridades correspondientes sobre la falsedad de la documentación 
Informar a la Oficina de Control Disciplinario Interno para que tome las medidas a las que haya lugar.</t>
  </si>
  <si>
    <t>Realizar una capacitación al año a los profesionales de apoyo en UPI en el proceso y soportes frente a la apertura de ventanas de oportunidades para cargue de asistencia</t>
  </si>
  <si>
    <t>Durante el primer cuatrimestre se presentaron solicitudes de ajuste a la información previamente registrada en las bases de datos del sistema SIMI. Como medida de control, el/la delegado/a responsable realizó la verificación de que cada solicitud estuviera debidamente soportada mediante el acta argumentativa correspondiente, en la cual se justifican técnica y administrativamente las modificaciones requeridas.
Así mismo, se evidenció que los ajustes se realizaron dentro de las ventanas de oportunidad definidas para la actualización del sistema, garantizando la trazabilidad del proceso, la validación previa de los soportes y la transparencia en la modificación de la información registrada.</t>
  </si>
  <si>
    <t>No aplica para el periodo de enero a abril</t>
  </si>
  <si>
    <t xml:space="preserve">No se materializó el riesgo en el periodo </t>
  </si>
  <si>
    <t>Control No. 1: Se evidencia la aplicación del control con la verificación de existencia de actas argumentativas que soporten el cargue de información previamente cargada en el SIMI
Se sugiere al proceso que en las evidencias se carguen solamente aquellas actas en donde se revise la información relacionada con el riesgo; es decir, actas argumentativas relacionadas con la asistencia y vinculación de los Niños, Niñas, Adolescentes y Jóvenes al IDIPRON, Constancias de Asistencia de Cursos de Educación Informal de adolescentes y jóvenes, y/o Certificados de Asistencia de los NNAJ a Talleres de Formación Informal; lo anterior teniendo en cuenta que se encuentran actas relacionadas con salidas pedagógicas que no estarian relacionadas con el riesgo que se busca mitigar.
Acción de fortalecimiento: Durante el periodo evaluado no se generó avance en el desarrollo de la acción de fortalecimiento; sin embargo se encuentra entérminos.
El proceso reporta que en el periodo evaluado, no se materializó el riesgo.
&amp;</t>
  </si>
  <si>
    <t>CONTROL1: Se evidencia la ejecución de la actividad de control soportada en actas de solicitud Ventana de Oportunidad así: 13 en enero, 19 en febrero, 35 en marzo y 21 en abril de 2026.
No se reporta materialización del riesgo.
ACCIÓN DE FORTALECIMIENTO: No se reporta ejecución de la acción establecida contando con plazo suficiente para su cumplimiento.</t>
  </si>
  <si>
    <t>No. De columnas en la matriz de riesgo que se desplaza en el eje de la probabilidad.</t>
  </si>
  <si>
    <t>PRODUCTO O REGISTRO QUE QUEDA DE LA EJECUCIÓN DE LAS ACCIONES PARA FORTALECER EL RIESGO</t>
  </si>
  <si>
    <t>Lista de asistencia / acta de reunión</t>
  </si>
  <si>
    <t>Revisar los lineamientos establecidos para realizar la formulación de la planeación frente a la aplicación de los mismos con la formulación de la nueva plataforma estratégica y sise considera  necesario ajustar los documentos del proceso</t>
  </si>
  <si>
    <t>01/05/2024 al 30/07/2024</t>
  </si>
  <si>
    <t>ADECUADO</t>
  </si>
  <si>
    <t>Actas de reunión / Documentos ajustados</t>
  </si>
  <si>
    <t>FORMATO PARA DETERMINAR EL IMPACTO</t>
  </si>
  <si>
    <t xml:space="preserve">Nº </t>
  </si>
  <si>
    <t xml:space="preserve">PREGUNTA </t>
  </si>
  <si>
    <t>RESPUESTA</t>
  </si>
  <si>
    <t>SI EL RIESGO DE CORRUPCIÓN SE MATERIALIZA PODRÍA...</t>
  </si>
  <si>
    <t>¿Afectar al grupo de funcionarios del proceso?</t>
  </si>
  <si>
    <t>X</t>
  </si>
  <si>
    <t>¿Afectar el cumplimiento de metas y objetivos de la dependencia?</t>
  </si>
  <si>
    <t xml:space="preserve">¿Afectar el cumplimiento de misión de la Entidad? </t>
  </si>
  <si>
    <t>¿Afectar el cumplimiento de la misión del sector al que pertenece la Entidad?</t>
  </si>
  <si>
    <t>¿Generar pérdida de confianza de la Entidad, afectando su reputación?</t>
  </si>
  <si>
    <t>¿Generar pérdida de recursos económicos?</t>
  </si>
  <si>
    <t>¿Afectar la generación de los productos o la prestación de servicios?</t>
  </si>
  <si>
    <t>¿Dar lugar al detrimento de calidad de vida de la comunidad por la pérdida</t>
  </si>
  <si>
    <t>¿Generar pérdida de información de la Entidad?</t>
  </si>
  <si>
    <t>¿Generar intervención de los órganos de control, de la Fiscalía, u otro ente?</t>
  </si>
  <si>
    <t>¿Dar lugar a procesos sancionatorios?</t>
  </si>
  <si>
    <t>¿Dar lugar a procesos disciplinarios?</t>
  </si>
  <si>
    <t>¿Dar lugar a procesos fiscales?</t>
  </si>
  <si>
    <t>¿Dar lugar a procesos penales?</t>
  </si>
  <si>
    <t>¿Generar pérdida de credibilidad del sector?</t>
  </si>
  <si>
    <t>¿Ocasionar lesiones físicas o pérdida de vidas humanas?</t>
  </si>
  <si>
    <t>¿Afectar la imagen regional?</t>
  </si>
  <si>
    <t>¿Afectar la imagen nacional?</t>
  </si>
  <si>
    <t>¿Generar daño ambiental?</t>
  </si>
  <si>
    <t>TOTAL PREGUNTAS AFIRMATIVAS:                     
TOTAL PREGUNTAS NEGATIVAS:</t>
  </si>
  <si>
    <r>
      <t>·</t>
    </r>
    <r>
      <rPr>
        <sz val="7"/>
        <color theme="1"/>
        <rFont val="Times New Roman"/>
        <family val="1"/>
      </rPr>
      <t>  </t>
    </r>
    <r>
      <rPr>
        <sz val="11"/>
        <color theme="1"/>
        <rFont val="Times New Roman"/>
        <family val="1"/>
      </rPr>
      <t xml:space="preserve">Responder afirmativamente de </t>
    </r>
    <r>
      <rPr>
        <b/>
        <sz val="11"/>
        <color theme="1"/>
        <rFont val="Times New Roman"/>
        <family val="1"/>
      </rPr>
      <t>UNA a CINCO</t>
    </r>
    <r>
      <rPr>
        <sz val="11"/>
        <color theme="1"/>
        <rFont val="Times New Roman"/>
        <family val="1"/>
      </rPr>
      <t xml:space="preserve"> pregunta(s) genera un impacto </t>
    </r>
    <r>
      <rPr>
        <b/>
        <sz val="11"/>
        <color theme="1"/>
        <rFont val="Times New Roman"/>
        <family val="1"/>
      </rPr>
      <t>MODERADO.</t>
    </r>
  </si>
  <si>
    <r>
      <t>·</t>
    </r>
    <r>
      <rPr>
        <sz val="7"/>
        <color theme="1"/>
        <rFont val="Times New Roman"/>
        <family val="1"/>
      </rPr>
      <t xml:space="preserve">  </t>
    </r>
    <r>
      <rPr>
        <sz val="11"/>
        <color theme="1"/>
        <rFont val="Times New Roman"/>
        <family val="1"/>
      </rPr>
      <t xml:space="preserve">Responder afirmativamente de </t>
    </r>
    <r>
      <rPr>
        <b/>
        <sz val="11"/>
        <color theme="1"/>
        <rFont val="Times New Roman"/>
        <family val="1"/>
      </rPr>
      <t>SEIS a ONCE</t>
    </r>
    <r>
      <rPr>
        <sz val="11"/>
        <color theme="1"/>
        <rFont val="Times New Roman"/>
        <family val="1"/>
      </rPr>
      <t xml:space="preserve"> preguntas genera un impacto </t>
    </r>
    <r>
      <rPr>
        <b/>
        <sz val="11"/>
        <color theme="1"/>
        <rFont val="Times New Roman"/>
        <family val="1"/>
      </rPr>
      <t>MAYOR.</t>
    </r>
  </si>
  <si>
    <r>
      <t>·</t>
    </r>
    <r>
      <rPr>
        <sz val="7"/>
        <color theme="1"/>
        <rFont val="Times New Roman"/>
        <family val="1"/>
      </rPr>
      <t>  </t>
    </r>
    <r>
      <rPr>
        <sz val="11"/>
        <color theme="1"/>
        <rFont val="Times New Roman"/>
        <family val="1"/>
      </rPr>
      <t xml:space="preserve">Responder afirmativamente de </t>
    </r>
    <r>
      <rPr>
        <b/>
        <sz val="11"/>
        <color theme="1"/>
        <rFont val="Times New Roman"/>
        <family val="1"/>
      </rPr>
      <t>DOCE a DIECINUEVE</t>
    </r>
    <r>
      <rPr>
        <sz val="11"/>
        <color theme="1"/>
        <rFont val="Times New Roman"/>
        <family val="1"/>
      </rPr>
      <t xml:space="preserve"> preguntas genera un impacto </t>
    </r>
    <r>
      <rPr>
        <b/>
        <sz val="11"/>
        <color theme="1"/>
        <rFont val="Times New Roman"/>
        <family val="1"/>
      </rPr>
      <t>CATASTRÓFICO.</t>
    </r>
  </si>
  <si>
    <r>
      <rPr>
        <b/>
        <sz val="11"/>
        <color theme="1"/>
        <rFont val="Times New Roman"/>
        <family val="1"/>
      </rPr>
      <t xml:space="preserve">MODERADO: </t>
    </r>
    <r>
      <rPr>
        <sz val="11"/>
        <color theme="1"/>
        <rFont val="Times New Roman"/>
        <family val="1"/>
      </rPr>
      <t>Genera medianas consecuencias sobre la entidad.</t>
    </r>
  </si>
  <si>
    <r>
      <rPr>
        <b/>
        <sz val="11"/>
        <color theme="1"/>
        <rFont val="Times New Roman"/>
        <family val="1"/>
      </rPr>
      <t xml:space="preserve">MAYOR: </t>
    </r>
    <r>
      <rPr>
        <sz val="11"/>
        <color theme="1"/>
        <rFont val="Times New Roman"/>
        <family val="1"/>
      </rPr>
      <t>Genera altas consecuencias sobre la entidad.</t>
    </r>
  </si>
  <si>
    <r>
      <rPr>
        <b/>
        <sz val="11"/>
        <color theme="1"/>
        <rFont val="Times New Roman"/>
        <family val="1"/>
      </rPr>
      <t xml:space="preserve">CATASTROFICO: </t>
    </r>
    <r>
      <rPr>
        <sz val="11"/>
        <color theme="1"/>
        <rFont val="Times New Roman"/>
        <family val="1"/>
      </rPr>
      <t>Genera consecuencias desastrosas para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</si>
</sst>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alibri"/>
      <scheme val="minor"/>
    </font>
    <font>
      <sz val="11"/>
      <color theme="1"/>
      <name val="Calibri"/>
      <family val="2"/>
      <scheme val="minor"/>
    </font>
    <font>
      <sz val="11"/>
      <color theme="1"/>
      <name val="Calibri"/>
      <family val="2"/>
    </font>
    <font>
      <sz val="12"/>
      <color theme="1"/>
      <name val="Times New Roman"/>
      <family val="1"/>
    </font>
    <font>
      <sz val="11"/>
      <name val="Calibri"/>
      <family val="2"/>
    </font>
    <font>
      <b/>
      <sz val="11"/>
      <color theme="1"/>
      <name val="Calibri"/>
      <family val="2"/>
    </font>
    <font>
      <b/>
      <sz val="10"/>
      <color theme="1"/>
      <name val="Times New Roman"/>
      <family val="1"/>
    </font>
    <font>
      <b/>
      <sz val="14"/>
      <color theme="1"/>
      <name val="Times New Roman"/>
      <family val="1"/>
    </font>
    <font>
      <b/>
      <sz val="12"/>
      <color theme="1"/>
      <name val="Times New Roman"/>
      <family val="1"/>
    </font>
    <font>
      <sz val="10"/>
      <color theme="1"/>
      <name val="Times New Roman"/>
      <family val="1"/>
    </font>
    <font>
      <b/>
      <sz val="20"/>
      <color theme="1"/>
      <name val="Times New Roman"/>
      <family val="1"/>
    </font>
    <font>
      <b/>
      <sz val="16"/>
      <color theme="1"/>
      <name val="Times New Roman"/>
      <family val="1"/>
    </font>
    <font>
      <b/>
      <sz val="11"/>
      <color theme="1"/>
      <name val="Times New Roman"/>
      <family val="1"/>
    </font>
    <font>
      <sz val="14"/>
      <color theme="1"/>
      <name val="Times New Roman"/>
      <family val="1"/>
    </font>
    <font>
      <sz val="11"/>
      <color theme="1"/>
      <name val="Times New Roman"/>
      <family val="1"/>
    </font>
    <font>
      <sz val="11"/>
      <color theme="1"/>
      <name val="Symbol"/>
      <family val="1"/>
      <charset val="2"/>
    </font>
    <font>
      <sz val="7"/>
      <color theme="1"/>
      <name val="Times New Roman"/>
      <family val="1"/>
    </font>
    <font>
      <b/>
      <sz val="14"/>
      <color theme="1"/>
      <name val="Calibri"/>
      <family val="2"/>
      <scheme val="minor"/>
    </font>
    <font>
      <b/>
      <sz val="10"/>
      <name val="Times New Roman"/>
      <family val="1"/>
    </font>
    <font>
      <sz val="14"/>
      <name val="Times New Roman"/>
      <family val="1"/>
    </font>
    <font>
      <b/>
      <sz val="11"/>
      <color theme="1"/>
      <name val="Calibri"/>
      <family val="2"/>
      <scheme val="minor"/>
    </font>
    <font>
      <sz val="14"/>
      <color theme="3"/>
      <name val="Times New Roman"/>
      <family val="1"/>
    </font>
    <font>
      <b/>
      <sz val="16"/>
      <color theme="1"/>
      <name val="Calibri"/>
      <family val="2"/>
      <scheme val="minor"/>
    </font>
    <font>
      <sz val="12"/>
      <color rgb="FF000000"/>
      <name val="Times New Roman"/>
      <family val="1"/>
    </font>
    <font>
      <sz val="10"/>
      <color rgb="FF000000"/>
      <name val="Times New Roman"/>
      <family val="1"/>
    </font>
    <font>
      <sz val="12"/>
      <name val="Calibri"/>
      <family val="2"/>
    </font>
  </fonts>
  <fills count="13">
    <fill>
      <patternFill patternType="none"/>
    </fill>
    <fill>
      <patternFill patternType="gray125"/>
    </fill>
    <fill>
      <patternFill patternType="solid">
        <fgColor theme="0"/>
        <bgColor theme="0"/>
      </patternFill>
    </fill>
    <fill>
      <patternFill patternType="solid">
        <fgColor rgb="FFF7CAAC"/>
        <bgColor rgb="FFF7CAAC"/>
      </patternFill>
    </fill>
    <fill>
      <patternFill patternType="solid">
        <fgColor rgb="FFECECEC"/>
        <bgColor rgb="FFECECEC"/>
      </patternFill>
    </fill>
    <fill>
      <patternFill patternType="solid">
        <fgColor rgb="FFDEEAF6"/>
        <bgColor rgb="FFDEEAF6"/>
      </patternFill>
    </fill>
    <fill>
      <patternFill patternType="solid">
        <fgColor rgb="FFD8D8D8"/>
        <bgColor rgb="FFD8D8D8"/>
      </patternFill>
    </fill>
    <fill>
      <patternFill patternType="solid">
        <fgColor rgb="FFD9D9D9"/>
        <bgColor indexed="64"/>
      </patternFill>
    </fill>
    <fill>
      <patternFill patternType="solid">
        <fgColor theme="0" tint="-0.14999847407452621"/>
        <bgColor indexed="64"/>
      </patternFill>
    </fill>
    <fill>
      <patternFill patternType="solid">
        <fgColor theme="5" tint="0.59999389629810485"/>
        <bgColor rgb="FFBFBFBF"/>
      </patternFill>
    </fill>
    <fill>
      <patternFill patternType="solid">
        <fgColor theme="5" tint="0.59999389629810485"/>
        <bgColor indexed="64"/>
      </patternFill>
    </fill>
    <fill>
      <patternFill patternType="solid">
        <fgColor theme="5" tint="0.79998168889431442"/>
        <bgColor rgb="FFBFBFBF"/>
      </patternFill>
    </fill>
    <fill>
      <patternFill patternType="solid">
        <fgColor theme="5" tint="0.59999389629810485"/>
        <bgColor rgb="FFF4CCCC"/>
      </patternFill>
    </fill>
  </fills>
  <borders count="95">
    <border>
      <left/>
      <right/>
      <top/>
      <bottom/>
      <diagonal/>
    </border>
    <border>
      <left/>
      <right/>
      <top/>
      <bottom style="hair">
        <color rgb="FF000000"/>
      </bottom>
      <diagonal/>
    </border>
    <border>
      <left/>
      <right/>
      <top style="hair">
        <color rgb="FF000000"/>
      </top>
      <bottom style="hair">
        <color rgb="FF000000"/>
      </bottom>
      <diagonal/>
    </border>
    <border>
      <left/>
      <right/>
      <top style="hair">
        <color rgb="FF000000"/>
      </top>
      <bottom/>
      <diagonal/>
    </border>
    <border>
      <left style="medium">
        <color rgb="FF000000"/>
      </left>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thin">
        <color rgb="FF000000"/>
      </bottom>
      <diagonal/>
    </border>
    <border>
      <left/>
      <right style="medium">
        <color rgb="FF000000"/>
      </right>
      <top style="thin">
        <color rgb="FF000000"/>
      </top>
      <bottom style="thin">
        <color rgb="FF000000"/>
      </bottom>
      <diagonal/>
    </border>
    <border>
      <left/>
      <right/>
      <top style="medium">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top/>
      <bottom/>
      <diagonal/>
    </border>
    <border>
      <left/>
      <right/>
      <top/>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diagonal/>
    </border>
    <border>
      <left style="thin">
        <color rgb="FF000000"/>
      </left>
      <right style="thin">
        <color rgb="FF000000"/>
      </right>
      <top/>
      <bottom style="thin">
        <color rgb="FF000000"/>
      </bottom>
      <diagonal/>
    </border>
    <border>
      <left style="hair">
        <color rgb="FF000000"/>
      </left>
      <right style="hair">
        <color rgb="FF000000"/>
      </right>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rgb="FF000000"/>
      </right>
      <top/>
      <bottom/>
      <diagonal/>
    </border>
    <border>
      <left style="hair">
        <color rgb="FF000000"/>
      </left>
      <right style="thin">
        <color rgb="FF000000"/>
      </right>
      <top style="hair">
        <color rgb="FF000000"/>
      </top>
      <bottom/>
      <diagonal/>
    </border>
    <border>
      <left/>
      <right/>
      <top style="hair">
        <color rgb="FF000000"/>
      </top>
      <bottom style="medium">
        <color rgb="FF000000"/>
      </bottom>
      <diagonal/>
    </border>
    <border>
      <left style="hair">
        <color rgb="FF000000"/>
      </left>
      <right style="hair">
        <color rgb="FF000000"/>
      </right>
      <top style="hair">
        <color rgb="FF000000"/>
      </top>
      <bottom style="medium">
        <color rgb="FF000000"/>
      </bottom>
      <diagonal/>
    </border>
    <border>
      <left style="hair">
        <color rgb="FF000000"/>
      </left>
      <right style="thin">
        <color rgb="FF000000"/>
      </right>
      <top/>
      <bottom style="medium">
        <color rgb="FF000000"/>
      </bottom>
      <diagonal/>
    </border>
    <border>
      <left style="medium">
        <color rgb="FF000000"/>
      </left>
      <right style="thin">
        <color rgb="FF000000"/>
      </right>
      <top/>
      <bottom style="medium">
        <color rgb="FF000000"/>
      </bottom>
      <diagonal/>
    </border>
    <border>
      <left style="hair">
        <color rgb="FF000000"/>
      </left>
      <right style="thin">
        <color rgb="FF000000"/>
      </right>
      <top style="medium">
        <color rgb="FF000000"/>
      </top>
      <bottom/>
      <diagonal/>
    </border>
    <border>
      <left style="medium">
        <color rgb="FF000000"/>
      </left>
      <right style="thin">
        <color rgb="FF000000"/>
      </right>
      <top style="medium">
        <color rgb="FF000000"/>
      </top>
      <bottom/>
      <diagonal/>
    </border>
    <border>
      <left style="hair">
        <color rgb="FF000000"/>
      </left>
      <right style="thin">
        <color rgb="FF000000"/>
      </right>
      <top/>
      <bottom style="hair">
        <color rgb="FF000000"/>
      </bottom>
      <diagonal/>
    </border>
    <border>
      <left style="thin">
        <color rgb="FF000000"/>
      </left>
      <right style="thin">
        <color rgb="FF000000"/>
      </right>
      <top style="medium">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medium">
        <color rgb="FF000000"/>
      </bottom>
      <diagonal/>
    </border>
    <border>
      <left/>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rgb="FF000000"/>
      </right>
      <top style="medium">
        <color indexed="64"/>
      </top>
      <bottom/>
      <diagonal/>
    </border>
    <border>
      <left style="medium">
        <color rgb="FF000000"/>
      </left>
      <right style="thin">
        <color rgb="FF000000"/>
      </right>
      <top style="medium">
        <color indexed="64"/>
      </top>
      <bottom/>
      <diagonal/>
    </border>
    <border>
      <left/>
      <right/>
      <top style="medium">
        <color indexed="64"/>
      </top>
      <bottom style="hair">
        <color rgb="FF000000"/>
      </bottom>
      <diagonal/>
    </border>
    <border>
      <left style="hair">
        <color rgb="FF000000"/>
      </left>
      <right style="hair">
        <color rgb="FF000000"/>
      </right>
      <top style="medium">
        <color indexed="64"/>
      </top>
      <bottom style="hair">
        <color rgb="FF000000"/>
      </bottom>
      <diagonal/>
    </border>
    <border>
      <left style="hair">
        <color rgb="FF000000"/>
      </left>
      <right style="thin">
        <color rgb="FF000000"/>
      </right>
      <top style="medium">
        <color indexed="64"/>
      </top>
      <bottom/>
      <diagonal/>
    </border>
    <border>
      <left style="medium">
        <color rgb="FF000000"/>
      </left>
      <right/>
      <top style="medium">
        <color indexed="64"/>
      </top>
      <bottom/>
      <diagonal/>
    </border>
    <border>
      <left style="thin">
        <color rgb="FF000000"/>
      </left>
      <right style="medium">
        <color indexed="64"/>
      </right>
      <top style="medium">
        <color indexed="64"/>
      </top>
      <bottom/>
      <diagonal/>
    </border>
    <border>
      <left style="medium">
        <color indexed="64"/>
      </left>
      <right style="thin">
        <color rgb="FF000000"/>
      </right>
      <top/>
      <bottom/>
      <diagonal/>
    </border>
    <border>
      <left style="thin">
        <color rgb="FF000000"/>
      </left>
      <right style="medium">
        <color indexed="64"/>
      </right>
      <top/>
      <bottom/>
      <diagonal/>
    </border>
    <border>
      <left style="thin">
        <color rgb="FF000000"/>
      </left>
      <right style="medium">
        <color indexed="64"/>
      </right>
      <top/>
      <bottom style="thin">
        <color rgb="FF000000"/>
      </bottom>
      <diagonal/>
    </border>
    <border>
      <left style="thin">
        <color rgb="FF000000"/>
      </left>
      <right style="medium">
        <color indexed="64"/>
      </right>
      <top style="thin">
        <color rgb="FF000000"/>
      </top>
      <bottom/>
      <diagonal/>
    </border>
    <border>
      <left style="thin">
        <color rgb="FF000000"/>
      </left>
      <right style="medium">
        <color indexed="64"/>
      </right>
      <top/>
      <bottom style="medium">
        <color rgb="FF000000"/>
      </bottom>
      <diagonal/>
    </border>
    <border>
      <left style="thin">
        <color rgb="FF000000"/>
      </left>
      <right style="medium">
        <color indexed="64"/>
      </right>
      <top style="medium">
        <color rgb="FF000000"/>
      </top>
      <bottom/>
      <diagonal/>
    </border>
    <border>
      <left style="thin">
        <color rgb="FF000000"/>
      </left>
      <right/>
      <top style="medium">
        <color indexed="64"/>
      </top>
      <bottom/>
      <diagonal/>
    </border>
    <border>
      <left style="thin">
        <color rgb="FF000000"/>
      </left>
      <right/>
      <top/>
      <bottom style="medium">
        <color rgb="FF000000"/>
      </bottom>
      <diagonal/>
    </border>
    <border>
      <left style="thin">
        <color rgb="FF000000"/>
      </left>
      <right/>
      <top style="medium">
        <color rgb="FF000000"/>
      </top>
      <bottom/>
      <diagonal/>
    </border>
    <border>
      <left style="hair">
        <color rgb="FF000000"/>
      </left>
      <right style="hair">
        <color rgb="FF000000"/>
      </right>
      <top style="hair">
        <color rgb="FF000000"/>
      </top>
      <bottom style="thin">
        <color indexed="64"/>
      </bottom>
      <diagonal/>
    </border>
    <border>
      <left style="hair">
        <color rgb="FF000000"/>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top/>
      <bottom style="thin">
        <color indexed="64"/>
      </bottom>
      <diagonal/>
    </border>
    <border>
      <left style="medium">
        <color indexed="64"/>
      </left>
      <right style="thin">
        <color rgb="FF000000"/>
      </right>
      <top/>
      <bottom style="thin">
        <color indexed="64"/>
      </bottom>
      <diagonal/>
    </border>
    <border>
      <left style="thin">
        <color rgb="FF000000"/>
      </left>
      <right style="medium">
        <color rgb="FF000000"/>
      </right>
      <top/>
      <bottom style="thin">
        <color indexed="64"/>
      </bottom>
      <diagonal/>
    </border>
    <border>
      <left style="medium">
        <color rgb="FF000000"/>
      </left>
      <right/>
      <top/>
      <bottom style="thin">
        <color indexed="64"/>
      </bottom>
      <diagonal/>
    </border>
    <border>
      <left style="medium">
        <color rgb="FF000000"/>
      </left>
      <right style="thin">
        <color rgb="FF000000"/>
      </right>
      <top/>
      <bottom style="thin">
        <color indexed="64"/>
      </bottom>
      <diagonal/>
    </border>
    <border>
      <left style="thin">
        <color rgb="FF000000"/>
      </left>
      <right style="medium">
        <color indexed="64"/>
      </right>
      <top/>
      <bottom style="thin">
        <color indexed="64"/>
      </bottom>
      <diagonal/>
    </border>
    <border>
      <left/>
      <right/>
      <top style="hair">
        <color rgb="FF000000"/>
      </top>
      <bottom style="thin">
        <color indexed="64"/>
      </bottom>
      <diagonal/>
    </border>
    <border>
      <left style="thin">
        <color rgb="FF000000"/>
      </left>
      <right style="medium">
        <color rgb="FF000000"/>
      </right>
      <top/>
      <bottom style="thin">
        <color rgb="FF000000"/>
      </bottom>
      <diagonal/>
    </border>
    <border>
      <left style="thin">
        <color rgb="FF000000"/>
      </left>
      <right style="medium">
        <color rgb="FF000000"/>
      </right>
      <top/>
      <bottom style="medium">
        <color rgb="FF000000"/>
      </bottom>
      <diagonal/>
    </border>
  </borders>
  <cellStyleXfs count="1">
    <xf numFmtId="0" fontId="0" fillId="0" borderId="0"/>
  </cellStyleXfs>
  <cellXfs count="244">
    <xf numFmtId="0" fontId="0" fillId="0" borderId="0" xfId="0"/>
    <xf numFmtId="0" fontId="2" fillId="0" borderId="0" xfId="0" applyFont="1"/>
    <xf numFmtId="0" fontId="3" fillId="0" borderId="1" xfId="0" applyFont="1" applyBorder="1" applyAlignment="1">
      <alignment horizontal="left" vertical="top" wrapText="1"/>
    </xf>
    <xf numFmtId="0" fontId="3" fillId="0" borderId="2" xfId="0" applyFont="1" applyBorder="1" applyAlignment="1">
      <alignment horizontal="left" vertical="top" wrapText="1"/>
    </xf>
    <xf numFmtId="0" fontId="3" fillId="0" borderId="0" xfId="0" applyFont="1" applyAlignment="1">
      <alignment vertical="top" wrapText="1"/>
    </xf>
    <xf numFmtId="0" fontId="2" fillId="0" borderId="0" xfId="0" applyFont="1" applyAlignment="1">
      <alignment wrapText="1"/>
    </xf>
    <xf numFmtId="0" fontId="3" fillId="0" borderId="3" xfId="0" applyFont="1" applyBorder="1" applyAlignment="1">
      <alignment horizontal="left" vertical="top" wrapText="1"/>
    </xf>
    <xf numFmtId="0" fontId="9" fillId="0" borderId="0" xfId="0" applyFont="1"/>
    <xf numFmtId="0" fontId="6" fillId="2" borderId="15" xfId="0" applyFont="1" applyFill="1" applyBorder="1" applyAlignment="1">
      <alignment horizontal="left" vertical="center"/>
    </xf>
    <xf numFmtId="0" fontId="6" fillId="2" borderId="16" xfId="0" applyFont="1" applyFill="1" applyBorder="1" applyAlignment="1">
      <alignment horizontal="center" vertical="center"/>
    </xf>
    <xf numFmtId="14" fontId="3" fillId="2" borderId="18" xfId="0" applyNumberFormat="1" applyFont="1" applyFill="1" applyBorder="1" applyAlignment="1">
      <alignment vertical="center"/>
    </xf>
    <xf numFmtId="0" fontId="6" fillId="2" borderId="16" xfId="0" applyFont="1" applyFill="1" applyBorder="1" applyAlignment="1">
      <alignment vertical="center"/>
    </xf>
    <xf numFmtId="0" fontId="6" fillId="2" borderId="16" xfId="0" applyFont="1" applyFill="1" applyBorder="1" applyAlignment="1">
      <alignment horizontal="left" vertical="center"/>
    </xf>
    <xf numFmtId="0" fontId="9" fillId="0" borderId="0" xfId="0" applyFont="1" applyAlignment="1">
      <alignment horizontal="left" vertical="center"/>
    </xf>
    <xf numFmtId="0" fontId="6" fillId="0" borderId="0" xfId="0" applyFont="1" applyAlignment="1">
      <alignment horizontal="center" vertical="center"/>
    </xf>
    <xf numFmtId="0" fontId="3" fillId="2" borderId="16" xfId="0" applyFont="1" applyFill="1" applyBorder="1" applyAlignment="1">
      <alignment horizontal="left" vertical="center" wrapText="1"/>
    </xf>
    <xf numFmtId="0" fontId="6" fillId="2" borderId="15" xfId="0" applyFont="1" applyFill="1" applyBorder="1" applyAlignment="1">
      <alignment horizontal="center" vertical="center"/>
    </xf>
    <xf numFmtId="0" fontId="6" fillId="0" borderId="0" xfId="0" applyFont="1" applyAlignment="1">
      <alignment horizontal="center"/>
    </xf>
    <xf numFmtId="0" fontId="6" fillId="0" borderId="0" xfId="0" applyFont="1"/>
    <xf numFmtId="0" fontId="6" fillId="0" borderId="0" xfId="0" applyFont="1" applyAlignment="1">
      <alignment horizontal="center" vertical="center" wrapText="1"/>
    </xf>
    <xf numFmtId="0" fontId="3" fillId="0" borderId="1" xfId="0" applyFont="1" applyBorder="1" applyAlignment="1">
      <alignment horizontal="left" vertical="center" wrapText="1"/>
    </xf>
    <xf numFmtId="0" fontId="6" fillId="0" borderId="35" xfId="0" applyFont="1" applyBorder="1" applyAlignment="1">
      <alignment horizontal="center" vertical="center" wrapText="1"/>
    </xf>
    <xf numFmtId="1" fontId="3" fillId="0" borderId="35" xfId="0" applyNumberFormat="1" applyFont="1" applyBorder="1" applyAlignment="1">
      <alignment horizontal="center" vertical="center"/>
    </xf>
    <xf numFmtId="0" fontId="3" fillId="0" borderId="2" xfId="0" applyFont="1" applyBorder="1" applyAlignment="1">
      <alignment horizontal="left" vertical="center" wrapText="1"/>
    </xf>
    <xf numFmtId="0" fontId="6" fillId="0" borderId="36" xfId="0" applyFont="1" applyBorder="1" applyAlignment="1">
      <alignment horizontal="center" vertical="center" wrapText="1"/>
    </xf>
    <xf numFmtId="1" fontId="3" fillId="0" borderId="36" xfId="0" applyNumberFormat="1" applyFont="1" applyBorder="1" applyAlignment="1">
      <alignment horizontal="center" vertical="center"/>
    </xf>
    <xf numFmtId="0" fontId="3" fillId="5" borderId="10" xfId="0" applyFont="1" applyFill="1" applyBorder="1" applyAlignment="1">
      <alignment horizontal="center" vertical="center" wrapText="1"/>
    </xf>
    <xf numFmtId="0" fontId="3" fillId="0" borderId="39" xfId="0" applyFont="1" applyBorder="1" applyAlignment="1">
      <alignment horizontal="left" vertical="center" wrapText="1"/>
    </xf>
    <xf numFmtId="0" fontId="6" fillId="0" borderId="40" xfId="0" applyFont="1" applyBorder="1" applyAlignment="1">
      <alignment horizontal="center" vertical="center" wrapText="1"/>
    </xf>
    <xf numFmtId="1" fontId="3" fillId="0" borderId="40" xfId="0" applyNumberFormat="1" applyFont="1" applyBorder="1" applyAlignment="1">
      <alignment horizontal="center" vertical="center"/>
    </xf>
    <xf numFmtId="0" fontId="14" fillId="0" borderId="56" xfId="0" applyFont="1" applyBorder="1" applyAlignment="1">
      <alignment horizontal="justify" vertical="center" wrapText="1"/>
    </xf>
    <xf numFmtId="0" fontId="0" fillId="8" borderId="57" xfId="0" applyFill="1" applyBorder="1"/>
    <xf numFmtId="0" fontId="17" fillId="8" borderId="57" xfId="0" applyFont="1" applyFill="1" applyBorder="1" applyAlignment="1">
      <alignment horizontal="center"/>
    </xf>
    <xf numFmtId="0" fontId="6" fillId="9" borderId="28" xfId="0" applyFont="1" applyFill="1" applyBorder="1" applyAlignment="1">
      <alignment horizontal="center"/>
    </xf>
    <xf numFmtId="0" fontId="6" fillId="9" borderId="31" xfId="0" applyFont="1" applyFill="1" applyBorder="1" applyAlignment="1">
      <alignment horizontal="center" vertical="center" wrapText="1"/>
    </xf>
    <xf numFmtId="0" fontId="6" fillId="9" borderId="33" xfId="0" applyFont="1" applyFill="1" applyBorder="1" applyAlignment="1">
      <alignment horizontal="center" vertical="center" wrapText="1"/>
    </xf>
    <xf numFmtId="0" fontId="6" fillId="9" borderId="31" xfId="0" applyFont="1" applyFill="1" applyBorder="1" applyAlignment="1">
      <alignment horizontal="center" vertical="center"/>
    </xf>
    <xf numFmtId="0" fontId="12" fillId="0" borderId="56" xfId="0" applyFont="1" applyBorder="1" applyAlignment="1">
      <alignment horizontal="center" vertical="center" wrapText="1"/>
    </xf>
    <xf numFmtId="0" fontId="20" fillId="8" borderId="57" xfId="0" applyFont="1" applyFill="1" applyBorder="1" applyAlignment="1">
      <alignment horizontal="center" vertical="center"/>
    </xf>
    <xf numFmtId="0" fontId="9" fillId="0" borderId="16" xfId="0" applyFont="1" applyBorder="1" applyAlignment="1">
      <alignment horizontal="center"/>
    </xf>
    <xf numFmtId="0" fontId="0" fillId="0" borderId="16" xfId="0" applyBorder="1"/>
    <xf numFmtId="0" fontId="12" fillId="0" borderId="16" xfId="0" applyFont="1" applyBorder="1" applyAlignment="1">
      <alignment vertical="top" wrapText="1"/>
    </xf>
    <xf numFmtId="0" fontId="8" fillId="9" borderId="31" xfId="0" applyFont="1" applyFill="1" applyBorder="1" applyAlignment="1">
      <alignment horizontal="center" vertical="center" wrapText="1"/>
    </xf>
    <xf numFmtId="0" fontId="3" fillId="0" borderId="69" xfId="0" applyFont="1" applyBorder="1" applyAlignment="1">
      <alignment horizontal="left" vertical="center" wrapText="1"/>
    </xf>
    <xf numFmtId="0" fontId="6" fillId="0" borderId="70" xfId="0" applyFont="1" applyBorder="1" applyAlignment="1">
      <alignment horizontal="center" vertical="center" wrapText="1"/>
    </xf>
    <xf numFmtId="1" fontId="3" fillId="0" borderId="70" xfId="0" applyNumberFormat="1" applyFont="1" applyBorder="1" applyAlignment="1">
      <alignment horizontal="center" vertical="center"/>
    </xf>
    <xf numFmtId="0" fontId="3" fillId="0" borderId="16" xfId="0" applyFont="1" applyBorder="1" applyAlignment="1">
      <alignment horizontal="left" vertical="center" wrapText="1"/>
    </xf>
    <xf numFmtId="0" fontId="6" fillId="0" borderId="16" xfId="0" applyFont="1" applyBorder="1" applyAlignment="1">
      <alignment horizontal="center" vertical="center" wrapText="1"/>
    </xf>
    <xf numFmtId="0" fontId="9" fillId="0" borderId="59" xfId="0" applyFont="1" applyBorder="1" applyAlignment="1">
      <alignment horizontal="center"/>
    </xf>
    <xf numFmtId="0" fontId="6" fillId="0" borderId="16" xfId="0" applyFont="1" applyBorder="1" applyAlignment="1">
      <alignment horizontal="left" vertical="center" wrapText="1"/>
    </xf>
    <xf numFmtId="0" fontId="12" fillId="0" borderId="74" xfId="0" applyFont="1" applyBorder="1" applyAlignment="1">
      <alignment vertical="top" wrapText="1"/>
    </xf>
    <xf numFmtId="0" fontId="9" fillId="0" borderId="64" xfId="0" applyFont="1" applyBorder="1" applyAlignment="1">
      <alignment horizontal="center"/>
    </xf>
    <xf numFmtId="0" fontId="13" fillId="0" borderId="47" xfId="0" applyFont="1" applyBorder="1" applyAlignment="1">
      <alignment horizontal="center" vertical="top" wrapText="1"/>
    </xf>
    <xf numFmtId="0" fontId="13" fillId="0" borderId="31" xfId="0" applyFont="1" applyBorder="1" applyAlignment="1">
      <alignment horizontal="center" vertical="top" wrapText="1"/>
    </xf>
    <xf numFmtId="0" fontId="13" fillId="0" borderId="34" xfId="0" applyFont="1" applyBorder="1" applyAlignment="1">
      <alignment horizontal="center" vertical="top" wrapText="1"/>
    </xf>
    <xf numFmtId="0" fontId="12" fillId="7" borderId="54" xfId="0" applyFont="1" applyFill="1" applyBorder="1" applyAlignment="1">
      <alignment horizontal="justify" vertical="center" wrapText="1"/>
    </xf>
    <xf numFmtId="0" fontId="12" fillId="7" borderId="56" xfId="0" applyFont="1" applyFill="1" applyBorder="1" applyAlignment="1">
      <alignment horizontal="justify" vertical="center" wrapText="1"/>
    </xf>
    <xf numFmtId="0" fontId="12" fillId="7" borderId="56" xfId="0" applyFont="1" applyFill="1" applyBorder="1" applyAlignment="1">
      <alignment horizontal="center" vertical="center" wrapText="1"/>
    </xf>
    <xf numFmtId="0" fontId="12" fillId="7" borderId="55" xfId="0" applyFont="1" applyFill="1" applyBorder="1" applyAlignment="1">
      <alignment horizontal="justify" vertical="center" wrapText="1"/>
    </xf>
    <xf numFmtId="0" fontId="12" fillId="7" borderId="57" xfId="0" applyFont="1" applyFill="1" applyBorder="1" applyAlignment="1">
      <alignment horizontal="justify" vertical="center" wrapText="1"/>
    </xf>
    <xf numFmtId="0" fontId="6" fillId="0" borderId="83" xfId="0" applyFont="1" applyBorder="1" applyAlignment="1">
      <alignment horizontal="center" vertical="center" wrapText="1"/>
    </xf>
    <xf numFmtId="1" fontId="3" fillId="0" borderId="83" xfId="0" applyNumberFormat="1" applyFont="1" applyBorder="1" applyAlignment="1">
      <alignment horizontal="center" vertical="center"/>
    </xf>
    <xf numFmtId="0" fontId="12" fillId="0" borderId="87" xfId="0" applyFont="1" applyBorder="1" applyAlignment="1">
      <alignment vertical="top" wrapText="1"/>
    </xf>
    <xf numFmtId="0" fontId="3" fillId="0" borderId="92" xfId="0" applyFont="1" applyBorder="1" applyAlignment="1">
      <alignment horizontal="left" vertical="center" wrapText="1"/>
    </xf>
    <xf numFmtId="0" fontId="1" fillId="0" borderId="0" xfId="0" applyFont="1"/>
    <xf numFmtId="0" fontId="6" fillId="3" borderId="47" xfId="0" applyFont="1" applyFill="1" applyBorder="1" applyAlignment="1">
      <alignment horizontal="center" vertical="center" wrapText="1"/>
    </xf>
    <xf numFmtId="14" fontId="1" fillId="0" borderId="61" xfId="0" applyNumberFormat="1" applyFont="1" applyBorder="1" applyAlignment="1">
      <alignment horizontal="center" vertical="center" wrapText="1"/>
    </xf>
    <xf numFmtId="0" fontId="1" fillId="0" borderId="61" xfId="0" applyFont="1" applyBorder="1" applyAlignment="1">
      <alignment horizontal="justify" vertical="center" wrapText="1"/>
    </xf>
    <xf numFmtId="0" fontId="0" fillId="0" borderId="61" xfId="0" applyBorder="1"/>
    <xf numFmtId="0" fontId="0" fillId="0" borderId="61" xfId="0" applyBorder="1" applyAlignment="1">
      <alignment horizontal="justify" vertical="center"/>
    </xf>
    <xf numFmtId="0" fontId="6" fillId="11" borderId="47" xfId="0" applyFont="1" applyFill="1" applyBorder="1" applyAlignment="1">
      <alignment horizontal="center" vertical="center" wrapText="1"/>
    </xf>
    <xf numFmtId="0" fontId="6" fillId="11" borderId="25" xfId="0" applyFont="1" applyFill="1" applyBorder="1" applyAlignment="1">
      <alignment horizontal="center" vertical="center" wrapText="1"/>
    </xf>
    <xf numFmtId="0" fontId="6" fillId="12" borderId="33" xfId="0" applyFont="1" applyFill="1" applyBorder="1" applyAlignment="1">
      <alignment horizontal="center" vertical="center" wrapText="1"/>
    </xf>
    <xf numFmtId="0" fontId="6" fillId="12" borderId="34" xfId="0" applyFont="1" applyFill="1" applyBorder="1" applyAlignment="1">
      <alignment horizontal="center" vertical="center" wrapText="1"/>
    </xf>
    <xf numFmtId="0" fontId="6" fillId="12" borderId="93" xfId="0" applyFont="1" applyFill="1" applyBorder="1" applyAlignment="1">
      <alignment horizontal="center" vertical="center" wrapText="1"/>
    </xf>
    <xf numFmtId="0" fontId="13" fillId="0" borderId="47" xfId="0" applyFont="1" applyBorder="1" applyAlignment="1">
      <alignment horizontal="center" vertical="top" wrapText="1"/>
    </xf>
    <xf numFmtId="0" fontId="13" fillId="0" borderId="31" xfId="0" applyFont="1" applyBorder="1" applyAlignment="1">
      <alignment horizontal="center" vertical="top" wrapText="1"/>
    </xf>
    <xf numFmtId="0" fontId="13" fillId="0" borderId="34" xfId="0" applyFont="1" applyBorder="1" applyAlignment="1">
      <alignment horizontal="center" vertical="top" wrapText="1"/>
    </xf>
    <xf numFmtId="1" fontId="11" fillId="0" borderId="43" xfId="0" applyNumberFormat="1" applyFont="1" applyBorder="1" applyAlignment="1">
      <alignment horizontal="center" vertical="center" wrapText="1"/>
    </xf>
    <xf numFmtId="1" fontId="11" fillId="0" borderId="37" xfId="0" applyNumberFormat="1" applyFont="1" applyBorder="1" applyAlignment="1">
      <alignment horizontal="center" vertical="center" wrapText="1"/>
    </xf>
    <xf numFmtId="1" fontId="11" fillId="0" borderId="45" xfId="0" applyNumberFormat="1" applyFont="1" applyBorder="1" applyAlignment="1">
      <alignment horizontal="center" vertical="center" wrapText="1"/>
    </xf>
    <xf numFmtId="0" fontId="7" fillId="0" borderId="38"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84" xfId="0" applyFont="1" applyBorder="1" applyAlignment="1">
      <alignment horizontal="center" vertical="center" wrapText="1"/>
    </xf>
    <xf numFmtId="0" fontId="13" fillId="0" borderId="79" xfId="0" applyFont="1" applyBorder="1" applyAlignment="1">
      <alignment horizontal="center" vertical="center"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6" fillId="6" borderId="77" xfId="0" applyFont="1" applyFill="1" applyBorder="1" applyAlignment="1">
      <alignment horizontal="left" vertical="center" wrapText="1"/>
    </xf>
    <xf numFmtId="0" fontId="6" fillId="6" borderId="76" xfId="0" applyFont="1" applyFill="1" applyBorder="1" applyAlignment="1">
      <alignment horizontal="left" vertical="center" wrapText="1"/>
    </xf>
    <xf numFmtId="0" fontId="13" fillId="0" borderId="77" xfId="0" applyFont="1" applyBorder="1" applyAlignment="1">
      <alignment horizontal="center" vertical="center" wrapText="1"/>
    </xf>
    <xf numFmtId="0" fontId="13" fillId="0" borderId="78" xfId="0" applyFont="1" applyBorder="1" applyAlignment="1">
      <alignment horizontal="center" vertical="center" wrapText="1"/>
    </xf>
    <xf numFmtId="0" fontId="13" fillId="0" borderId="67" xfId="0" applyFont="1" applyBorder="1" applyAlignment="1">
      <alignment horizontal="center" vertical="top" wrapText="1"/>
    </xf>
    <xf numFmtId="0" fontId="13" fillId="0" borderId="32" xfId="0" applyFont="1" applyBorder="1" applyAlignment="1">
      <alignment horizontal="center" vertical="top" wrapText="1"/>
    </xf>
    <xf numFmtId="0" fontId="13" fillId="0" borderId="88" xfId="0" applyFont="1" applyBorder="1" applyAlignment="1">
      <alignment horizontal="center" vertical="top" wrapText="1"/>
    </xf>
    <xf numFmtId="0" fontId="13" fillId="0" borderId="66" xfId="0" applyFont="1" applyBorder="1" applyAlignment="1">
      <alignment horizontal="center" vertical="top" wrapText="1"/>
    </xf>
    <xf numFmtId="0" fontId="13" fillId="0" borderId="85" xfId="0" applyFont="1" applyBorder="1" applyAlignment="1">
      <alignment horizontal="center" vertical="top" wrapText="1"/>
    </xf>
    <xf numFmtId="0" fontId="13" fillId="0" borderId="44" xfId="0" applyFont="1" applyBorder="1" applyAlignment="1">
      <alignment horizontal="left" vertical="center" wrapText="1"/>
    </xf>
    <xf numFmtId="0" fontId="13" fillId="0" borderId="33" xfId="0" applyFont="1" applyBorder="1" applyAlignment="1">
      <alignment horizontal="left" vertical="center" wrapText="1"/>
    </xf>
    <xf numFmtId="0" fontId="13" fillId="0" borderId="42" xfId="0" applyFont="1" applyBorder="1" applyAlignment="1">
      <alignment horizontal="left" vertical="center" wrapText="1"/>
    </xf>
    <xf numFmtId="0" fontId="13" fillId="0" borderId="91" xfId="0" applyFont="1" applyBorder="1" applyAlignment="1">
      <alignment horizontal="center" vertical="center" wrapText="1"/>
    </xf>
    <xf numFmtId="0" fontId="13" fillId="0" borderId="66" xfId="0" applyFont="1" applyBorder="1" applyAlignment="1">
      <alignment horizontal="left" vertical="center" wrapText="1"/>
    </xf>
    <xf numFmtId="0" fontId="13" fillId="0" borderId="31" xfId="0" applyFont="1" applyBorder="1" applyAlignment="1">
      <alignment horizontal="left" vertical="center" wrapText="1"/>
    </xf>
    <xf numFmtId="0" fontId="13" fillId="0" borderId="48" xfId="0" applyFont="1" applyBorder="1" applyAlignment="1">
      <alignment horizontal="left" vertical="center" wrapText="1"/>
    </xf>
    <xf numFmtId="0" fontId="21" fillId="0" borderId="77" xfId="0" applyFont="1" applyBorder="1" applyAlignment="1">
      <alignment horizontal="center" vertical="center" wrapText="1"/>
    </xf>
    <xf numFmtId="0" fontId="21" fillId="0" borderId="78" xfId="0" applyFont="1" applyBorder="1" applyAlignment="1">
      <alignment horizontal="center" vertical="center" wrapText="1"/>
    </xf>
    <xf numFmtId="14" fontId="21" fillId="0" borderId="73" xfId="0" applyNumberFormat="1" applyFont="1" applyBorder="1" applyAlignment="1">
      <alignment horizontal="center" vertical="center" wrapText="1"/>
    </xf>
    <xf numFmtId="0" fontId="21" fillId="0" borderId="75" xfId="0" applyFont="1" applyBorder="1" applyAlignment="1">
      <alignment horizontal="center" vertical="center" wrapText="1"/>
    </xf>
    <xf numFmtId="0" fontId="21" fillId="0" borderId="76" xfId="0" applyFont="1" applyBorder="1" applyAlignment="1">
      <alignment horizontal="center" vertical="center" wrapText="1"/>
    </xf>
    <xf numFmtId="0" fontId="8" fillId="0" borderId="46"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85" xfId="0" applyFont="1" applyBorder="1" applyAlignment="1">
      <alignment horizontal="center" vertical="center" wrapText="1"/>
    </xf>
    <xf numFmtId="0" fontId="13" fillId="0" borderId="90" xfId="0" applyFont="1" applyBorder="1" applyAlignment="1">
      <alignment horizontal="left" vertical="center" wrapText="1"/>
    </xf>
    <xf numFmtId="0" fontId="12" fillId="0" borderId="66" xfId="0" applyFont="1" applyBorder="1" applyAlignment="1">
      <alignment horizontal="center" vertical="top" wrapText="1"/>
    </xf>
    <xf numFmtId="0" fontId="12" fillId="0" borderId="31" xfId="0" applyFont="1" applyBorder="1" applyAlignment="1">
      <alignment horizontal="center" vertical="top" wrapText="1"/>
    </xf>
    <xf numFmtId="0" fontId="12" fillId="0" borderId="85" xfId="0" applyFont="1" applyBorder="1" applyAlignment="1">
      <alignment horizontal="center" vertical="top" wrapText="1"/>
    </xf>
    <xf numFmtId="0" fontId="11" fillId="4" borderId="46" xfId="0" applyFont="1" applyFill="1" applyBorder="1" applyAlignment="1">
      <alignment horizontal="center" vertical="center"/>
    </xf>
    <xf numFmtId="0" fontId="11" fillId="4" borderId="31" xfId="0" applyFont="1" applyFill="1" applyBorder="1" applyAlignment="1">
      <alignment horizontal="center" vertical="center"/>
    </xf>
    <xf numFmtId="0" fontId="11" fillId="4" borderId="34" xfId="0" applyFont="1" applyFill="1" applyBorder="1" applyAlignment="1">
      <alignment horizontal="center" vertical="center"/>
    </xf>
    <xf numFmtId="0" fontId="8" fillId="0" borderId="48" xfId="0" applyFont="1" applyBorder="1" applyAlignment="1">
      <alignment horizontal="center" vertical="center" wrapText="1"/>
    </xf>
    <xf numFmtId="0" fontId="7" fillId="4" borderId="47" xfId="0" applyFont="1" applyFill="1" applyBorder="1" applyAlignment="1">
      <alignment horizontal="center" vertical="center" wrapText="1"/>
    </xf>
    <xf numFmtId="0" fontId="7" fillId="4" borderId="31" xfId="0" applyFont="1" applyFill="1" applyBorder="1" applyAlignment="1">
      <alignment horizontal="center" vertical="center" wrapText="1"/>
    </xf>
    <xf numFmtId="0" fontId="7" fillId="4" borderId="48" xfId="0" applyFont="1" applyFill="1" applyBorder="1" applyAlignment="1">
      <alignment horizontal="center" vertical="center" wrapText="1"/>
    </xf>
    <xf numFmtId="0" fontId="7" fillId="0" borderId="41" xfId="0" applyFont="1" applyBorder="1" applyAlignment="1">
      <alignment horizontal="center" vertical="center" wrapText="1"/>
    </xf>
    <xf numFmtId="0" fontId="10" fillId="0" borderId="65" xfId="0" applyFont="1" applyBorder="1" applyAlignment="1">
      <alignment horizontal="center" vertical="top" wrapText="1"/>
    </xf>
    <xf numFmtId="0" fontId="10" fillId="0" borderId="74" xfId="0" applyFont="1" applyBorder="1" applyAlignment="1">
      <alignment horizontal="center" vertical="top" wrapText="1"/>
    </xf>
    <xf numFmtId="0" fontId="10" fillId="0" borderId="87" xfId="0" applyFont="1" applyBorder="1" applyAlignment="1">
      <alignment horizontal="center" vertical="top" wrapText="1"/>
    </xf>
    <xf numFmtId="0" fontId="8" fillId="2" borderId="66" xfId="0" applyFont="1" applyFill="1" applyBorder="1" applyAlignment="1">
      <alignment horizontal="center" vertical="top"/>
    </xf>
    <xf numFmtId="0" fontId="8" fillId="2" borderId="31" xfId="0" applyFont="1" applyFill="1" applyBorder="1" applyAlignment="1">
      <alignment horizontal="center" vertical="top"/>
    </xf>
    <xf numFmtId="0" fontId="8" fillId="2" borderId="85" xfId="0" applyFont="1" applyFill="1" applyBorder="1" applyAlignment="1">
      <alignment horizontal="center" vertical="top"/>
    </xf>
    <xf numFmtId="0" fontId="6" fillId="0" borderId="66"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85" xfId="0" applyFont="1" applyBorder="1" applyAlignment="1">
      <alignment horizontal="center" vertical="center" wrapText="1"/>
    </xf>
    <xf numFmtId="0" fontId="6" fillId="0" borderId="66" xfId="0" applyFont="1" applyBorder="1" applyAlignment="1">
      <alignment horizontal="center" vertical="top" wrapText="1"/>
    </xf>
    <xf numFmtId="0" fontId="6" fillId="0" borderId="31" xfId="0" applyFont="1" applyBorder="1" applyAlignment="1">
      <alignment horizontal="center" vertical="top" wrapText="1"/>
    </xf>
    <xf numFmtId="0" fontId="6" fillId="0" borderId="85" xfId="0" applyFont="1" applyBorder="1" applyAlignment="1">
      <alignment horizontal="center" vertical="top" wrapText="1"/>
    </xf>
    <xf numFmtId="0" fontId="6" fillId="0" borderId="68" xfId="0" applyFont="1" applyBorder="1" applyAlignment="1">
      <alignment horizontal="center" vertical="top" wrapText="1"/>
    </xf>
    <xf numFmtId="0" fontId="6" fillId="0" borderId="33" xfId="0" applyFont="1" applyBorder="1" applyAlignment="1">
      <alignment horizontal="center" vertical="top" wrapText="1"/>
    </xf>
    <xf numFmtId="0" fontId="6" fillId="0" borderId="90" xfId="0" applyFont="1" applyBorder="1" applyAlignment="1">
      <alignment horizontal="center" vertical="top" wrapText="1"/>
    </xf>
    <xf numFmtId="0" fontId="12" fillId="0" borderId="65" xfId="0" applyFont="1" applyBorder="1" applyAlignment="1">
      <alignment horizontal="center" vertical="top" wrapText="1"/>
    </xf>
    <xf numFmtId="0" fontId="12" fillId="0" borderId="74" xfId="0" applyFont="1" applyBorder="1" applyAlignment="1">
      <alignment horizontal="center" vertical="top" wrapText="1"/>
    </xf>
    <xf numFmtId="0" fontId="13" fillId="0" borderId="66" xfId="0" applyFont="1" applyBorder="1" applyAlignment="1">
      <alignment horizontal="left" vertical="top" wrapText="1"/>
    </xf>
    <xf numFmtId="0" fontId="13" fillId="0" borderId="31" xfId="0" applyFont="1" applyBorder="1" applyAlignment="1">
      <alignment horizontal="left" vertical="top" wrapText="1"/>
    </xf>
    <xf numFmtId="0" fontId="13" fillId="0" borderId="34" xfId="0" applyFont="1" applyBorder="1" applyAlignment="1">
      <alignment horizontal="left" vertical="top" wrapText="1"/>
    </xf>
    <xf numFmtId="0" fontId="11" fillId="4" borderId="66" xfId="0" applyFont="1" applyFill="1" applyBorder="1" applyAlignment="1">
      <alignment horizontal="center" vertical="center"/>
    </xf>
    <xf numFmtId="0" fontId="13" fillId="0" borderId="47" xfId="0" applyFont="1" applyBorder="1" applyAlignment="1">
      <alignment horizontal="left" vertical="top" wrapText="1"/>
    </xf>
    <xf numFmtId="0" fontId="13" fillId="0" borderId="85" xfId="0" applyFont="1" applyBorder="1" applyAlignment="1">
      <alignment horizontal="left" vertical="top" wrapText="1"/>
    </xf>
    <xf numFmtId="0" fontId="6" fillId="10" borderId="27" xfId="0" applyFont="1" applyFill="1" applyBorder="1" applyAlignment="1">
      <alignment horizontal="center"/>
    </xf>
    <xf numFmtId="0" fontId="6" fillId="9" borderId="47" xfId="0" applyFont="1" applyFill="1" applyBorder="1" applyAlignment="1">
      <alignment horizontal="center" vertical="center"/>
    </xf>
    <xf numFmtId="0" fontId="6" fillId="9" borderId="47" xfId="0" applyFont="1" applyFill="1" applyBorder="1" applyAlignment="1">
      <alignment horizontal="center" vertical="center" wrapText="1"/>
    </xf>
    <xf numFmtId="0" fontId="6" fillId="9" borderId="31" xfId="0" applyFont="1" applyFill="1" applyBorder="1" applyAlignment="1">
      <alignment horizontal="center" vertical="center" wrapText="1"/>
    </xf>
    <xf numFmtId="0" fontId="18" fillId="9" borderId="47" xfId="0" applyFont="1" applyFill="1" applyBorder="1" applyAlignment="1">
      <alignment horizontal="center" vertical="center" wrapText="1"/>
    </xf>
    <xf numFmtId="0" fontId="7" fillId="2" borderId="4" xfId="0" applyFont="1" applyFill="1" applyBorder="1" applyAlignment="1">
      <alignment horizontal="center" vertical="center"/>
    </xf>
    <xf numFmtId="0" fontId="6" fillId="10" borderId="26" xfId="0" applyFont="1" applyFill="1" applyBorder="1" applyAlignment="1">
      <alignment horizontal="center"/>
    </xf>
    <xf numFmtId="0" fontId="6" fillId="9" borderId="29" xfId="0" applyFont="1" applyFill="1" applyBorder="1" applyAlignment="1">
      <alignment horizontal="center"/>
    </xf>
    <xf numFmtId="0" fontId="6" fillId="9" borderId="22" xfId="0" applyFont="1" applyFill="1" applyBorder="1" applyAlignment="1">
      <alignment horizontal="center"/>
    </xf>
    <xf numFmtId="0" fontId="8" fillId="3" borderId="17" xfId="0" applyFont="1" applyFill="1" applyBorder="1" applyAlignment="1">
      <alignment horizontal="center" vertical="center" wrapText="1"/>
    </xf>
    <xf numFmtId="0" fontId="8" fillId="3" borderId="17" xfId="0" applyFont="1" applyFill="1" applyBorder="1" applyAlignment="1">
      <alignment horizontal="center" vertical="center"/>
    </xf>
    <xf numFmtId="0" fontId="8" fillId="2" borderId="17" xfId="0" applyFont="1" applyFill="1" applyBorder="1" applyAlignment="1">
      <alignment horizontal="center" vertical="center"/>
    </xf>
    <xf numFmtId="0" fontId="3" fillId="2" borderId="17" xfId="0" applyFont="1" applyFill="1" applyBorder="1" applyAlignment="1">
      <alignment horizontal="left" vertical="center" wrapText="1"/>
    </xf>
    <xf numFmtId="0" fontId="6" fillId="9" borderId="25" xfId="0" applyFont="1" applyFill="1" applyBorder="1" applyAlignment="1">
      <alignment horizontal="center" vertical="center" wrapText="1"/>
    </xf>
    <xf numFmtId="0" fontId="6" fillId="2" borderId="4" xfId="0" applyFont="1" applyFill="1" applyBorder="1" applyAlignment="1">
      <alignment horizontal="center" vertical="center"/>
    </xf>
    <xf numFmtId="0" fontId="6" fillId="9" borderId="24" xfId="0" applyFont="1" applyFill="1" applyBorder="1" applyAlignment="1">
      <alignment horizontal="center" vertical="center" wrapText="1"/>
    </xf>
    <xf numFmtId="0" fontId="6" fillId="9" borderId="27" xfId="0" applyFont="1" applyFill="1" applyBorder="1" applyAlignment="1">
      <alignment horizontal="center" vertical="center" wrapText="1"/>
    </xf>
    <xf numFmtId="0" fontId="11" fillId="5" borderId="47" xfId="0" applyFont="1" applyFill="1" applyBorder="1" applyAlignment="1">
      <alignment horizontal="center" vertical="center" wrapText="1"/>
    </xf>
    <xf numFmtId="0" fontId="11" fillId="5" borderId="31" xfId="0" applyFont="1" applyFill="1" applyBorder="1" applyAlignment="1">
      <alignment horizontal="center" vertical="center" wrapText="1"/>
    </xf>
    <xf numFmtId="0" fontId="11" fillId="5" borderId="85" xfId="0" applyFont="1" applyFill="1" applyBorder="1" applyAlignment="1">
      <alignment horizontal="center" vertical="center" wrapText="1"/>
    </xf>
    <xf numFmtId="1" fontId="11" fillId="0" borderId="71" xfId="0" applyNumberFormat="1" applyFont="1" applyBorder="1" applyAlignment="1">
      <alignment horizontal="center" vertical="center" wrapText="1"/>
    </xf>
    <xf numFmtId="0" fontId="8" fillId="0" borderId="66" xfId="0" applyFont="1" applyBorder="1" applyAlignment="1">
      <alignment horizontal="center" vertical="center" wrapText="1"/>
    </xf>
    <xf numFmtId="0" fontId="11" fillId="0" borderId="82"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81" xfId="0" applyFont="1" applyBorder="1" applyAlignment="1">
      <alignment horizontal="center" vertical="center" wrapText="1"/>
    </xf>
    <xf numFmtId="0" fontId="18" fillId="9" borderId="31" xfId="0" applyFont="1" applyFill="1" applyBorder="1" applyAlignment="1">
      <alignment horizontal="center" vertical="center" wrapText="1"/>
    </xf>
    <xf numFmtId="0" fontId="19" fillId="0" borderId="67" xfId="0" applyFont="1" applyBorder="1" applyAlignment="1">
      <alignment horizontal="center" vertical="top" wrapText="1"/>
    </xf>
    <xf numFmtId="0" fontId="19" fillId="0" borderId="32" xfId="0" applyFont="1" applyBorder="1" applyAlignment="1">
      <alignment horizontal="center" vertical="top" wrapText="1"/>
    </xf>
    <xf numFmtId="0" fontId="19" fillId="0" borderId="88" xfId="0" applyFont="1" applyBorder="1" applyAlignment="1">
      <alignment horizontal="center" vertical="top" wrapText="1"/>
    </xf>
    <xf numFmtId="0" fontId="9" fillId="0" borderId="72" xfId="0" applyFont="1" applyBorder="1" applyAlignment="1">
      <alignment horizontal="center" vertical="top"/>
    </xf>
    <xf numFmtId="0" fontId="9" fillId="0" borderId="11" xfId="0" applyFont="1" applyBorder="1" applyAlignment="1">
      <alignment horizontal="center" vertical="top"/>
    </xf>
    <xf numFmtId="0" fontId="9" fillId="0" borderId="89" xfId="0" applyFont="1" applyBorder="1" applyAlignment="1">
      <alignment horizontal="center" vertical="top"/>
    </xf>
    <xf numFmtId="0" fontId="11" fillId="0" borderId="80"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34" xfId="0" applyFont="1" applyBorder="1" applyAlignment="1">
      <alignment horizontal="center" vertical="center" wrapText="1"/>
    </xf>
    <xf numFmtId="0" fontId="7" fillId="4" borderId="85" xfId="0" applyFont="1" applyFill="1" applyBorder="1" applyAlignment="1">
      <alignment horizontal="center" vertical="center" wrapText="1"/>
    </xf>
    <xf numFmtId="0" fontId="11" fillId="0" borderId="86" xfId="0" applyFont="1" applyBorder="1" applyAlignment="1">
      <alignment horizontal="center" vertical="center" wrapText="1"/>
    </xf>
    <xf numFmtId="0" fontId="6" fillId="12" borderId="4" xfId="0" applyFont="1" applyFill="1" applyBorder="1" applyAlignment="1">
      <alignment horizontal="center" vertical="center"/>
    </xf>
    <xf numFmtId="14" fontId="9" fillId="0" borderId="24" xfId="0" applyNumberFormat="1" applyFont="1" applyBorder="1" applyAlignment="1">
      <alignment horizontal="center" vertical="center"/>
    </xf>
    <xf numFmtId="0" fontId="23" fillId="0" borderId="47" xfId="0" applyFont="1" applyBorder="1" applyAlignment="1">
      <alignment horizontal="center" vertical="center" wrapText="1"/>
    </xf>
    <xf numFmtId="0" fontId="24" fillId="0" borderId="47" xfId="0" applyFont="1" applyBorder="1" applyAlignment="1">
      <alignment horizontal="center" vertical="center" wrapText="1"/>
    </xf>
    <xf numFmtId="0" fontId="9" fillId="0" borderId="25" xfId="0" applyFont="1" applyBorder="1" applyAlignment="1">
      <alignment horizontal="center" vertical="center" wrapText="1"/>
    </xf>
    <xf numFmtId="0" fontId="24" fillId="0" borderId="24" xfId="0" applyFont="1" applyBorder="1" applyAlignment="1">
      <alignment horizontal="center" vertical="center" wrapText="1"/>
    </xf>
    <xf numFmtId="49" fontId="24" fillId="0" borderId="25" xfId="0" applyNumberFormat="1" applyFont="1" applyBorder="1" applyAlignment="1">
      <alignment horizontal="center" vertical="center" wrapText="1"/>
    </xf>
    <xf numFmtId="0" fontId="22" fillId="0" borderId="0" xfId="0" applyFont="1" applyAlignment="1">
      <alignment horizontal="center"/>
    </xf>
    <xf numFmtId="0" fontId="14" fillId="8" borderId="50" xfId="0" applyFont="1" applyFill="1" applyBorder="1" applyAlignment="1">
      <alignment horizontal="left"/>
    </xf>
    <xf numFmtId="0" fontId="14" fillId="8" borderId="51" xfId="0" applyFont="1" applyFill="1" applyBorder="1" applyAlignment="1">
      <alignment horizontal="left"/>
    </xf>
    <xf numFmtId="0" fontId="14" fillId="8" borderId="52" xfId="0" applyFont="1" applyFill="1" applyBorder="1" applyAlignment="1">
      <alignment horizontal="left"/>
    </xf>
    <xf numFmtId="0" fontId="14" fillId="8" borderId="63" xfId="0" applyFont="1" applyFill="1" applyBorder="1" applyAlignment="1">
      <alignment horizontal="left"/>
    </xf>
    <xf numFmtId="0" fontId="14" fillId="8" borderId="64" xfId="0" applyFont="1" applyFill="1" applyBorder="1" applyAlignment="1">
      <alignment horizontal="left"/>
    </xf>
    <xf numFmtId="0" fontId="14" fillId="8" borderId="56" xfId="0" applyFont="1" applyFill="1" applyBorder="1" applyAlignment="1">
      <alignment horizontal="left"/>
    </xf>
    <xf numFmtId="0" fontId="12" fillId="7" borderId="50" xfId="0" applyFont="1" applyFill="1" applyBorder="1" applyAlignment="1">
      <alignment horizontal="center" vertical="center" wrapText="1"/>
    </xf>
    <xf numFmtId="0" fontId="12" fillId="7" borderId="51" xfId="0" applyFont="1" applyFill="1" applyBorder="1" applyAlignment="1">
      <alignment horizontal="center" vertical="center" wrapText="1"/>
    </xf>
    <xf numFmtId="0" fontId="12" fillId="7" borderId="52" xfId="0" applyFont="1" applyFill="1" applyBorder="1" applyAlignment="1">
      <alignment horizontal="center" vertical="center" wrapText="1"/>
    </xf>
    <xf numFmtId="0" fontId="12" fillId="7" borderId="53" xfId="0" applyFont="1" applyFill="1" applyBorder="1" applyAlignment="1">
      <alignment horizontal="justify" vertical="center" wrapText="1"/>
    </xf>
    <xf numFmtId="0" fontId="12" fillId="7" borderId="55" xfId="0" applyFont="1" applyFill="1" applyBorder="1" applyAlignment="1">
      <alignment horizontal="justify" vertical="center" wrapText="1"/>
    </xf>
    <xf numFmtId="0" fontId="15" fillId="7" borderId="61" xfId="0" applyFont="1" applyFill="1" applyBorder="1" applyAlignment="1">
      <alignment horizontal="left" vertical="center" wrapText="1"/>
    </xf>
    <xf numFmtId="0" fontId="15" fillId="7" borderId="61" xfId="0" applyFont="1" applyFill="1" applyBorder="1" applyAlignment="1">
      <alignment horizontal="justify" vertical="top" wrapText="1"/>
    </xf>
    <xf numFmtId="0" fontId="15" fillId="7" borderId="62" xfId="0" applyFont="1" applyFill="1" applyBorder="1" applyAlignment="1">
      <alignment horizontal="justify" vertical="top" wrapText="1"/>
    </xf>
    <xf numFmtId="0" fontId="12" fillId="7" borderId="58" xfId="0" applyFont="1" applyFill="1" applyBorder="1" applyAlignment="1">
      <alignment horizontal="justify" vertical="center" wrapText="1"/>
    </xf>
    <xf numFmtId="0" fontId="12" fillId="7" borderId="59" xfId="0" applyFont="1" applyFill="1" applyBorder="1" applyAlignment="1">
      <alignment horizontal="justify" vertical="center" wrapText="1"/>
    </xf>
    <xf numFmtId="0" fontId="12" fillId="7" borderId="60" xfId="0" applyFont="1" applyFill="1" applyBorder="1" applyAlignment="1">
      <alignment horizontal="justify" vertical="center" wrapText="1"/>
    </xf>
    <xf numFmtId="0" fontId="4" fillId="0" borderId="5" xfId="0" applyFont="1" applyBorder="1" applyAlignment="1"/>
    <xf numFmtId="0" fontId="4" fillId="0" borderId="8" xfId="0" applyFont="1" applyBorder="1" applyAlignment="1"/>
    <xf numFmtId="0" fontId="4" fillId="0" borderId="11" xfId="0" applyFont="1" applyBorder="1" applyAlignment="1"/>
    <xf numFmtId="0" fontId="4" fillId="0" borderId="12" xfId="0" applyFont="1" applyBorder="1" applyAlignment="1"/>
    <xf numFmtId="0" fontId="4" fillId="0" borderId="13" xfId="0" applyFont="1" applyBorder="1" applyAlignment="1"/>
    <xf numFmtId="0" fontId="4" fillId="0" borderId="21" xfId="0" applyFont="1" applyBorder="1" applyAlignment="1"/>
    <xf numFmtId="0" fontId="4" fillId="0" borderId="14" xfId="0" applyFont="1" applyBorder="1" applyAlignment="1"/>
    <xf numFmtId="0" fontId="4" fillId="0" borderId="19" xfId="0" applyFont="1" applyBorder="1" applyAlignment="1"/>
    <xf numFmtId="0" fontId="4" fillId="0" borderId="20" xfId="0" applyFont="1" applyBorder="1" applyAlignment="1"/>
    <xf numFmtId="0" fontId="4" fillId="10" borderId="23" xfId="0" applyFont="1" applyFill="1" applyBorder="1" applyAlignment="1"/>
    <xf numFmtId="0" fontId="4" fillId="10" borderId="6" xfId="0" applyFont="1" applyFill="1" applyBorder="1" applyAlignment="1"/>
    <xf numFmtId="0" fontId="4" fillId="10" borderId="8" xfId="0" applyFont="1" applyFill="1" applyBorder="1" applyAlignment="1"/>
    <xf numFmtId="0" fontId="4" fillId="10" borderId="5" xfId="0" applyFont="1" applyFill="1" applyBorder="1" applyAlignment="1"/>
    <xf numFmtId="0" fontId="4" fillId="10" borderId="28" xfId="0" applyFont="1" applyFill="1" applyBorder="1" applyAlignment="1"/>
    <xf numFmtId="0" fontId="4" fillId="10" borderId="9" xfId="0" applyFont="1" applyFill="1" applyBorder="1" applyAlignment="1"/>
    <xf numFmtId="0" fontId="4" fillId="10" borderId="7" xfId="0" applyFont="1" applyFill="1" applyBorder="1" applyAlignment="1"/>
    <xf numFmtId="0" fontId="4" fillId="10" borderId="11" xfId="0" applyFont="1" applyFill="1" applyBorder="1" applyAlignment="1"/>
    <xf numFmtId="0" fontId="0" fillId="10" borderId="0" xfId="0" applyFill="1" applyAlignment="1"/>
    <xf numFmtId="0" fontId="4" fillId="10" borderId="12" xfId="0" applyFont="1" applyFill="1" applyBorder="1" applyAlignment="1"/>
    <xf numFmtId="0" fontId="4" fillId="10" borderId="33" xfId="0" applyFont="1" applyFill="1" applyBorder="1" applyAlignment="1"/>
    <xf numFmtId="0" fontId="4" fillId="10" borderId="31" xfId="0" applyFont="1" applyFill="1" applyBorder="1" applyAlignment="1"/>
    <xf numFmtId="0" fontId="4" fillId="10" borderId="32" xfId="0" applyFont="1" applyFill="1" applyBorder="1" applyAlignment="1"/>
    <xf numFmtId="0" fontId="4" fillId="10" borderId="49" xfId="0" applyFont="1" applyFill="1" applyBorder="1" applyAlignment="1"/>
    <xf numFmtId="0" fontId="4" fillId="10" borderId="30" xfId="0" applyFont="1" applyFill="1" applyBorder="1" applyAlignment="1"/>
    <xf numFmtId="0" fontId="4" fillId="10" borderId="13" xfId="0" applyFont="1" applyFill="1" applyBorder="1" applyAlignment="1"/>
    <xf numFmtId="0" fontId="4" fillId="10" borderId="21" xfId="0" applyFont="1" applyFill="1" applyBorder="1" applyAlignment="1"/>
    <xf numFmtId="0" fontId="4" fillId="10" borderId="14" xfId="0" applyFont="1" applyFill="1" applyBorder="1" applyAlignment="1"/>
    <xf numFmtId="0" fontId="4" fillId="0" borderId="33" xfId="0" applyFont="1" applyBorder="1" applyAlignment="1"/>
    <xf numFmtId="0" fontId="25" fillId="0" borderId="31" xfId="0" applyFont="1" applyBorder="1" applyAlignment="1"/>
    <xf numFmtId="0" fontId="4" fillId="0" borderId="31" xfId="0" applyFont="1" applyBorder="1" applyAlignment="1"/>
    <xf numFmtId="0" fontId="4" fillId="0" borderId="32" xfId="0" applyFont="1" applyBorder="1" applyAlignment="1"/>
    <xf numFmtId="0" fontId="4" fillId="0" borderId="42" xfId="0" applyFont="1" applyBorder="1" applyAlignment="1"/>
    <xf numFmtId="0" fontId="25" fillId="0" borderId="48" xfId="0" applyFont="1" applyBorder="1" applyAlignment="1"/>
    <xf numFmtId="0" fontId="4" fillId="0" borderId="48" xfId="0" applyFont="1" applyBorder="1" applyAlignment="1"/>
    <xf numFmtId="0" fontId="4" fillId="0" borderId="94" xfId="0" applyFont="1" applyBorder="1" applyAlignment="1"/>
    <xf numFmtId="0" fontId="4" fillId="0" borderId="93" xfId="0" applyFont="1" applyBorder="1" applyAlignment="1"/>
  </cellXfs>
  <cellStyles count="1">
    <cellStyle name="Normal" xfId="0" builtinId="0"/>
  </cellStyles>
  <dxfs count="6">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1.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15" Type="http://customschemas.google.com/relationships/workbookmetadata" Target="metadata"/><Relationship Id="rId23" Type="http://schemas.openxmlformats.org/officeDocument/2006/relationships/customXml" Target="../customXml/item3.xml"/><Relationship Id="rId19" Type="http://schemas.openxmlformats.org/officeDocument/2006/relationships/sheetMetadata" Target="metadata.xml"/><Relationship Id="rId4" Type="http://schemas.openxmlformats.org/officeDocument/2006/relationships/worksheet" Target="worksheets/sheet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295275</xdr:colOff>
      <xdr:row>0</xdr:row>
      <xdr:rowOff>57150</xdr:rowOff>
    </xdr:from>
    <xdr:ext cx="1057275" cy="1200150"/>
    <xdr:pic>
      <xdr:nvPicPr>
        <xdr:cNvPr id="2" name="image1.jp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000"/>
  <sheetViews>
    <sheetView workbookViewId="0">
      <selection activeCell="E4" sqref="E4"/>
    </sheetView>
  </sheetViews>
  <sheetFormatPr defaultColWidth="14.42578125" defaultRowHeight="15" customHeight="1"/>
  <cols>
    <col min="1" max="1" width="30.7109375" customWidth="1"/>
    <col min="2" max="2" width="23" customWidth="1"/>
    <col min="3" max="3" width="11.42578125" customWidth="1"/>
    <col min="4" max="4" width="31" customWidth="1"/>
    <col min="5" max="8" width="11.42578125" customWidth="1"/>
    <col min="9" max="9" width="68.5703125" customWidth="1"/>
    <col min="10" max="12" width="17.140625" customWidth="1"/>
    <col min="13" max="26" width="11.42578125" customWidth="1"/>
  </cols>
  <sheetData>
    <row r="2" spans="1:12" ht="15.6">
      <c r="A2" s="1" t="s">
        <v>0</v>
      </c>
      <c r="B2" s="1" t="s">
        <v>1</v>
      </c>
      <c r="D2" s="1" t="s">
        <v>2</v>
      </c>
      <c r="I2" s="2" t="s">
        <v>3</v>
      </c>
      <c r="J2" s="1" t="s">
        <v>4</v>
      </c>
      <c r="K2" s="1" t="s">
        <v>5</v>
      </c>
    </row>
    <row r="3" spans="1:12" ht="31.15">
      <c r="A3" s="1" t="s">
        <v>6</v>
      </c>
      <c r="B3" s="1" t="s">
        <v>7</v>
      </c>
      <c r="D3" s="1" t="s">
        <v>8</v>
      </c>
      <c r="E3" s="1" t="s">
        <v>7</v>
      </c>
      <c r="I3" s="3" t="s">
        <v>9</v>
      </c>
      <c r="J3" s="1" t="s">
        <v>10</v>
      </c>
      <c r="K3" s="1" t="s">
        <v>11</v>
      </c>
    </row>
    <row r="4" spans="1:12" ht="31.15">
      <c r="A4" s="1" t="s">
        <v>12</v>
      </c>
      <c r="B4" s="1" t="s">
        <v>13</v>
      </c>
      <c r="D4" s="1" t="s">
        <v>14</v>
      </c>
      <c r="E4" s="1" t="s">
        <v>15</v>
      </c>
      <c r="I4" s="4" t="s">
        <v>16</v>
      </c>
      <c r="J4" s="1" t="s">
        <v>17</v>
      </c>
      <c r="K4" s="1" t="s">
        <v>18</v>
      </c>
    </row>
    <row r="5" spans="1:12" ht="62.45">
      <c r="A5" s="1" t="s">
        <v>19</v>
      </c>
      <c r="B5" s="1" t="s">
        <v>20</v>
      </c>
      <c r="D5" s="1" t="s">
        <v>21</v>
      </c>
      <c r="E5" s="1" t="s">
        <v>22</v>
      </c>
      <c r="I5" s="3" t="s">
        <v>23</v>
      </c>
      <c r="J5" s="1" t="s">
        <v>24</v>
      </c>
      <c r="K5" s="1" t="s">
        <v>25</v>
      </c>
      <c r="L5" s="1" t="s">
        <v>26</v>
      </c>
    </row>
    <row r="6" spans="1:12" ht="31.15">
      <c r="A6" s="1" t="s">
        <v>27</v>
      </c>
      <c r="D6" s="1" t="s">
        <v>28</v>
      </c>
      <c r="E6" s="1" t="s">
        <v>7</v>
      </c>
      <c r="I6" s="3" t="s">
        <v>29</v>
      </c>
      <c r="J6" s="1" t="s">
        <v>30</v>
      </c>
      <c r="K6" s="1" t="s">
        <v>31</v>
      </c>
    </row>
    <row r="7" spans="1:12" ht="46.9">
      <c r="A7" s="1" t="s">
        <v>32</v>
      </c>
      <c r="D7" s="1" t="s">
        <v>33</v>
      </c>
      <c r="E7" s="1" t="s">
        <v>15</v>
      </c>
      <c r="I7" s="3" t="s">
        <v>34</v>
      </c>
      <c r="J7" s="5" t="s">
        <v>35</v>
      </c>
      <c r="K7" s="5" t="s">
        <v>36</v>
      </c>
    </row>
    <row r="8" spans="1:12" ht="31.15">
      <c r="D8" s="1" t="s">
        <v>37</v>
      </c>
      <c r="E8" s="1" t="s">
        <v>22</v>
      </c>
      <c r="I8" s="6" t="s">
        <v>38</v>
      </c>
      <c r="J8" s="1" t="s">
        <v>39</v>
      </c>
      <c r="K8" s="1" t="s">
        <v>40</v>
      </c>
      <c r="L8" s="1" t="s">
        <v>41</v>
      </c>
    </row>
    <row r="9" spans="1:12" ht="14.45">
      <c r="A9" s="1" t="s">
        <v>42</v>
      </c>
      <c r="D9" s="1" t="s">
        <v>43</v>
      </c>
      <c r="E9" s="1" t="s">
        <v>7</v>
      </c>
    </row>
    <row r="10" spans="1:12" ht="14.45">
      <c r="D10" s="1" t="s">
        <v>44</v>
      </c>
      <c r="E10" s="1" t="s">
        <v>15</v>
      </c>
    </row>
    <row r="11" spans="1:12" ht="14.45">
      <c r="A11" s="1" t="s">
        <v>45</v>
      </c>
      <c r="D11" s="1" t="s">
        <v>46</v>
      </c>
      <c r="E11" s="1" t="s">
        <v>22</v>
      </c>
    </row>
    <row r="12" spans="1:12" ht="14.45">
      <c r="A12" s="1" t="s">
        <v>47</v>
      </c>
      <c r="D12" s="1" t="s">
        <v>48</v>
      </c>
      <c r="E12" s="1" t="s">
        <v>15</v>
      </c>
    </row>
    <row r="13" spans="1:12" ht="14.45">
      <c r="D13" s="1" t="s">
        <v>49</v>
      </c>
      <c r="E13" s="1" t="s">
        <v>15</v>
      </c>
      <c r="I13" s="1" t="s">
        <v>50</v>
      </c>
    </row>
    <row r="14" spans="1:12" ht="14.45">
      <c r="D14" s="1" t="s">
        <v>51</v>
      </c>
      <c r="E14" s="1" t="s">
        <v>22</v>
      </c>
      <c r="I14" s="1" t="s">
        <v>52</v>
      </c>
    </row>
    <row r="15" spans="1:12" ht="14.45">
      <c r="D15" s="1" t="s">
        <v>53</v>
      </c>
      <c r="E15" s="1" t="s">
        <v>15</v>
      </c>
      <c r="I15" s="1" t="s">
        <v>54</v>
      </c>
    </row>
    <row r="16" spans="1:12" ht="14.45">
      <c r="A16" s="1" t="s">
        <v>55</v>
      </c>
      <c r="D16" s="1" t="s">
        <v>56</v>
      </c>
      <c r="E16" s="1" t="s">
        <v>15</v>
      </c>
      <c r="I16" s="1" t="s">
        <v>57</v>
      </c>
    </row>
    <row r="17" spans="1:9" ht="14.45">
      <c r="A17" s="1" t="s">
        <v>58</v>
      </c>
      <c r="D17" s="1" t="s">
        <v>59</v>
      </c>
      <c r="E17" s="1" t="s">
        <v>22</v>
      </c>
    </row>
    <row r="18" spans="1:9" ht="14.45">
      <c r="A18" s="1" t="s">
        <v>60</v>
      </c>
      <c r="I18" s="1" t="s">
        <v>61</v>
      </c>
    </row>
    <row r="19" spans="1:9" ht="14.45">
      <c r="I19" s="1" t="s">
        <v>62</v>
      </c>
    </row>
    <row r="20" spans="1:9" ht="14.45">
      <c r="I20" s="1" t="s">
        <v>63</v>
      </c>
    </row>
    <row r="21" spans="1:9" ht="15.75" customHeight="1"/>
    <row r="22" spans="1:9" ht="15.75" customHeight="1"/>
    <row r="23" spans="1:9" ht="15.75" customHeight="1"/>
    <row r="24" spans="1:9" ht="15.75" customHeight="1"/>
    <row r="25" spans="1:9" ht="15.75" customHeight="1"/>
    <row r="26" spans="1:9" ht="15.75" customHeight="1"/>
    <row r="27" spans="1:9" ht="15.75" customHeight="1"/>
    <row r="28" spans="1:9" ht="15.75" customHeight="1"/>
    <row r="29" spans="1:9" ht="15.75" customHeight="1"/>
    <row r="30" spans="1:9" ht="15.75" customHeight="1"/>
    <row r="31" spans="1:9" ht="15.75" customHeight="1"/>
    <row r="32" spans="1:9"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11F01-AFD0-40EF-B7B7-7E28E9FD5BB6}">
  <sheetPr>
    <tabColor rgb="FF00B050"/>
  </sheetPr>
  <dimension ref="A1:B14"/>
  <sheetViews>
    <sheetView workbookViewId="0">
      <selection activeCell="B7" sqref="B7"/>
    </sheetView>
  </sheetViews>
  <sheetFormatPr defaultColWidth="11.42578125" defaultRowHeight="14.45"/>
  <cols>
    <col min="1" max="1" width="20.85546875" customWidth="1"/>
    <col min="2" max="2" width="50.140625" customWidth="1"/>
  </cols>
  <sheetData>
    <row r="1" spans="1:2" ht="21">
      <c r="A1" s="190" t="s">
        <v>64</v>
      </c>
      <c r="B1" s="190"/>
    </row>
    <row r="3" spans="1:2">
      <c r="A3" s="64" t="s">
        <v>65</v>
      </c>
    </row>
    <row r="5" spans="1:2">
      <c r="A5" s="65" t="s">
        <v>66</v>
      </c>
      <c r="B5" s="65" t="s">
        <v>67</v>
      </c>
    </row>
    <row r="6" spans="1:2" ht="28.9">
      <c r="A6" s="66">
        <v>46054</v>
      </c>
      <c r="B6" s="67" t="s">
        <v>68</v>
      </c>
    </row>
    <row r="7" spans="1:2">
      <c r="A7" s="68"/>
      <c r="B7" s="69"/>
    </row>
    <row r="8" spans="1:2">
      <c r="A8" s="68"/>
      <c r="B8" s="69"/>
    </row>
    <row r="9" spans="1:2">
      <c r="A9" s="68"/>
      <c r="B9" s="69"/>
    </row>
    <row r="10" spans="1:2">
      <c r="A10" s="68"/>
      <c r="B10" s="69"/>
    </row>
    <row r="11" spans="1:2">
      <c r="A11" s="68"/>
      <c r="B11" s="69"/>
    </row>
    <row r="12" spans="1:2">
      <c r="A12" s="68"/>
      <c r="B12" s="69"/>
    </row>
    <row r="14" spans="1:2">
      <c r="A14" s="64" t="s">
        <v>69</v>
      </c>
    </row>
  </sheetData>
  <mergeCells count="1">
    <mergeCell ref="A1:B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AN971"/>
  <sheetViews>
    <sheetView showGridLines="0" tabSelected="1" topLeftCell="A15" zoomScale="70" zoomScaleNormal="70" workbookViewId="0">
      <selection activeCell="AN18" sqref="AN18:AN24"/>
    </sheetView>
  </sheetViews>
  <sheetFormatPr defaultColWidth="14.42578125" defaultRowHeight="15" customHeight="1"/>
  <cols>
    <col min="1" max="1" width="9.42578125" customWidth="1"/>
    <col min="2" max="4" width="32.5703125" customWidth="1"/>
    <col min="5" max="6" width="20.85546875" customWidth="1"/>
    <col min="7" max="7" width="20.85546875" hidden="1" customWidth="1"/>
    <col min="8" max="8" width="25.42578125" customWidth="1"/>
    <col min="9" max="9" width="34.42578125" customWidth="1"/>
    <col min="10" max="10" width="30.42578125" customWidth="1"/>
    <col min="11" max="11" width="40.42578125" customWidth="1"/>
    <col min="12" max="12" width="41.5703125" customWidth="1"/>
    <col min="13" max="13" width="35.28515625" customWidth="1"/>
    <col min="14" max="14" width="38.42578125" customWidth="1"/>
    <col min="15" max="15" width="53.7109375" customWidth="1"/>
    <col min="16" max="16" width="24.5703125" customWidth="1"/>
    <col min="17" max="17" width="11.42578125" customWidth="1"/>
    <col min="18" max="20" width="24.5703125" customWidth="1"/>
    <col min="21" max="21" width="19.7109375" customWidth="1"/>
    <col min="22" max="24" width="25.140625" customWidth="1"/>
    <col min="25" max="25" width="25.140625" hidden="1" customWidth="1"/>
    <col min="26" max="26" width="25.140625" customWidth="1"/>
    <col min="27" max="27" width="16.5703125" customWidth="1"/>
    <col min="28" max="29" width="33.42578125" customWidth="1"/>
    <col min="30" max="30" width="38.5703125" customWidth="1"/>
    <col min="31" max="31" width="25.42578125" customWidth="1"/>
    <col min="32" max="32" width="1.7109375" customWidth="1"/>
    <col min="33" max="37" width="32.28515625" customWidth="1"/>
    <col min="38" max="38" width="2.85546875" customWidth="1"/>
    <col min="39" max="40" width="44.42578125" customWidth="1"/>
  </cols>
  <sheetData>
    <row r="1" spans="1:40" ht="27" customHeight="1">
      <c r="A1" s="160"/>
      <c r="B1" s="208"/>
      <c r="C1" s="151" t="s">
        <v>70</v>
      </c>
      <c r="D1" s="209"/>
      <c r="E1" s="209"/>
      <c r="F1" s="209"/>
      <c r="G1" s="209"/>
      <c r="H1" s="209"/>
      <c r="I1" s="209"/>
      <c r="J1" s="209"/>
      <c r="K1" s="209"/>
      <c r="L1" s="209"/>
      <c r="M1" s="209"/>
      <c r="N1" s="209"/>
      <c r="O1" s="209"/>
      <c r="P1" s="209"/>
      <c r="Q1" s="209"/>
      <c r="R1" s="209"/>
      <c r="S1" s="209"/>
      <c r="T1" s="209"/>
      <c r="U1" s="209"/>
      <c r="V1" s="209"/>
      <c r="W1" s="209"/>
      <c r="X1" s="209"/>
      <c r="Y1" s="209"/>
      <c r="Z1" s="209"/>
      <c r="AA1" s="209"/>
      <c r="AB1" s="209"/>
      <c r="AC1" s="209"/>
      <c r="AD1" s="209"/>
      <c r="AE1" s="209"/>
      <c r="AF1" s="209"/>
      <c r="AG1" s="7"/>
    </row>
    <row r="2" spans="1:40" ht="27" customHeight="1" thickBot="1">
      <c r="A2" s="210"/>
      <c r="B2" s="211"/>
      <c r="C2" s="212"/>
      <c r="D2" s="213"/>
      <c r="E2" s="213"/>
      <c r="F2" s="213"/>
      <c r="G2" s="213"/>
      <c r="H2" s="213"/>
      <c r="I2" s="213"/>
      <c r="J2" s="213"/>
      <c r="K2" s="213"/>
      <c r="L2" s="213"/>
      <c r="M2" s="213"/>
      <c r="N2" s="213"/>
      <c r="O2" s="213"/>
      <c r="P2" s="213"/>
      <c r="Q2" s="213"/>
      <c r="R2" s="213"/>
      <c r="S2" s="213"/>
      <c r="T2" s="213"/>
      <c r="U2" s="213"/>
      <c r="V2" s="213"/>
      <c r="W2" s="213"/>
      <c r="X2" s="213"/>
      <c r="Y2" s="213"/>
      <c r="Z2" s="213"/>
      <c r="AA2" s="213"/>
      <c r="AB2" s="213"/>
      <c r="AC2" s="213"/>
      <c r="AD2" s="213"/>
      <c r="AE2" s="213"/>
      <c r="AF2" s="213"/>
      <c r="AG2" s="7"/>
    </row>
    <row r="3" spans="1:40" ht="27" customHeight="1">
      <c r="A3" s="210"/>
      <c r="B3" s="211"/>
      <c r="C3" s="151" t="s">
        <v>71</v>
      </c>
      <c r="D3" s="209"/>
      <c r="E3" s="209"/>
      <c r="F3" s="209"/>
      <c r="G3" s="209"/>
      <c r="H3" s="209"/>
      <c r="I3" s="209"/>
      <c r="J3" s="209"/>
      <c r="K3" s="209"/>
      <c r="L3" s="209"/>
      <c r="M3" s="209"/>
      <c r="N3" s="209"/>
      <c r="O3" s="209"/>
      <c r="P3" s="209"/>
      <c r="Q3" s="209"/>
      <c r="R3" s="209"/>
      <c r="S3" s="209"/>
      <c r="T3" s="209"/>
      <c r="U3" s="209"/>
      <c r="V3" s="209"/>
      <c r="W3" s="209"/>
      <c r="X3" s="209"/>
      <c r="Y3" s="209"/>
      <c r="Z3" s="209"/>
      <c r="AA3" s="209"/>
      <c r="AB3" s="209"/>
      <c r="AC3" s="209"/>
      <c r="AD3" s="209"/>
      <c r="AE3" s="209"/>
      <c r="AF3" s="209"/>
      <c r="AG3" s="7"/>
    </row>
    <row r="4" spans="1:40" ht="27" customHeight="1" thickBot="1">
      <c r="A4" s="212"/>
      <c r="B4" s="214"/>
      <c r="C4" s="212"/>
      <c r="D4" s="213"/>
      <c r="E4" s="213"/>
      <c r="F4" s="213"/>
      <c r="G4" s="213"/>
      <c r="H4" s="213"/>
      <c r="I4" s="213"/>
      <c r="J4" s="213"/>
      <c r="K4" s="213"/>
      <c r="L4" s="213"/>
      <c r="M4" s="213"/>
      <c r="N4" s="213"/>
      <c r="O4" s="213"/>
      <c r="P4" s="213"/>
      <c r="Q4" s="213"/>
      <c r="R4" s="213"/>
      <c r="S4" s="213"/>
      <c r="T4" s="213"/>
      <c r="U4" s="213"/>
      <c r="V4" s="213"/>
      <c r="W4" s="213"/>
      <c r="X4" s="213"/>
      <c r="Y4" s="213"/>
      <c r="Z4" s="213"/>
      <c r="AA4" s="213"/>
      <c r="AB4" s="213"/>
      <c r="AC4" s="213"/>
      <c r="AD4" s="213"/>
      <c r="AE4" s="213"/>
      <c r="AF4" s="213"/>
      <c r="AG4" s="7"/>
    </row>
    <row r="5" spans="1:40" ht="27" customHeight="1" thickBot="1">
      <c r="A5" s="8"/>
      <c r="B5" s="9"/>
      <c r="C5" s="9"/>
      <c r="D5" s="9"/>
      <c r="E5" s="9"/>
      <c r="F5" s="9"/>
      <c r="G5" s="9"/>
      <c r="H5" s="9"/>
      <c r="I5" s="9"/>
      <c r="J5" s="9"/>
      <c r="K5" s="9"/>
      <c r="L5" s="9"/>
      <c r="M5" s="9"/>
      <c r="N5" s="9"/>
      <c r="O5" s="9"/>
      <c r="P5" s="9"/>
      <c r="Q5" s="9"/>
      <c r="R5" s="9"/>
      <c r="S5" s="9"/>
      <c r="T5" s="9"/>
      <c r="U5" s="9"/>
      <c r="V5" s="9"/>
      <c r="W5" s="9"/>
      <c r="X5" s="9"/>
      <c r="Y5" s="9"/>
      <c r="Z5" s="9"/>
      <c r="AA5" s="9"/>
      <c r="AB5" s="9"/>
      <c r="AC5" s="9"/>
      <c r="AD5" s="9"/>
      <c r="AE5" s="9"/>
      <c r="AF5" s="9"/>
      <c r="AG5" s="7"/>
    </row>
    <row r="6" spans="1:40" ht="36" customHeight="1" thickBot="1">
      <c r="A6" s="155" t="s">
        <v>72</v>
      </c>
      <c r="B6" s="215"/>
      <c r="C6" s="10">
        <v>46054</v>
      </c>
      <c r="D6" s="11"/>
      <c r="E6" s="9"/>
      <c r="F6" s="9"/>
      <c r="G6" s="9"/>
      <c r="H6" s="9"/>
      <c r="I6" s="9"/>
      <c r="J6" s="9"/>
      <c r="K6" s="9"/>
      <c r="L6" s="9"/>
      <c r="M6" s="9"/>
      <c r="N6" s="9"/>
      <c r="O6" s="9"/>
      <c r="P6" s="9"/>
      <c r="Q6" s="9"/>
      <c r="R6" s="9"/>
      <c r="S6" s="9"/>
      <c r="T6" s="9"/>
      <c r="U6" s="9"/>
      <c r="V6" s="9"/>
      <c r="W6" s="9"/>
      <c r="X6" s="9"/>
      <c r="Y6" s="9"/>
      <c r="Z6" s="9"/>
      <c r="AA6" s="9"/>
      <c r="AB6" s="9"/>
      <c r="AC6" s="9"/>
      <c r="AD6" s="9"/>
      <c r="AE6" s="9"/>
      <c r="AF6" s="9"/>
      <c r="AG6" s="7"/>
    </row>
    <row r="7" spans="1:40" ht="17.25" customHeight="1" thickBot="1">
      <c r="A7" s="12"/>
      <c r="B7" s="9"/>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7"/>
    </row>
    <row r="8" spans="1:40" ht="59.25" customHeight="1" thickBot="1">
      <c r="A8" s="156" t="s">
        <v>73</v>
      </c>
      <c r="B8" s="215"/>
      <c r="C8" s="157" t="s">
        <v>74</v>
      </c>
      <c r="D8" s="215"/>
      <c r="E8" s="215"/>
      <c r="F8" s="215"/>
      <c r="G8" s="215"/>
      <c r="H8" s="216"/>
      <c r="I8" s="9"/>
      <c r="J8" s="9"/>
      <c r="K8" s="9"/>
      <c r="L8" s="9"/>
      <c r="T8" s="9"/>
      <c r="U8" s="9"/>
      <c r="V8" s="9"/>
      <c r="W8" s="9"/>
      <c r="X8" s="9"/>
      <c r="Y8" s="9"/>
      <c r="Z8" s="9"/>
      <c r="AA8" s="9"/>
      <c r="AB8" s="9"/>
      <c r="AC8" s="9"/>
      <c r="AD8" s="9"/>
      <c r="AE8" s="9"/>
      <c r="AF8" s="9"/>
      <c r="AG8" s="7"/>
    </row>
    <row r="9" spans="1:40" ht="13.5" customHeight="1" thickBot="1">
      <c r="A9" s="13"/>
      <c r="B9" s="14"/>
      <c r="C9" s="14"/>
      <c r="D9" s="14"/>
      <c r="E9" s="14"/>
      <c r="F9" s="14"/>
      <c r="G9" s="14"/>
      <c r="H9" s="14"/>
      <c r="I9" s="14"/>
      <c r="J9" s="14"/>
      <c r="K9" s="14"/>
      <c r="L9" s="14"/>
      <c r="M9" s="14"/>
      <c r="N9" s="14"/>
      <c r="O9" s="14"/>
      <c r="P9" s="14"/>
      <c r="Q9" s="14"/>
      <c r="R9" s="14"/>
      <c r="S9" s="14"/>
      <c r="T9" s="9"/>
      <c r="U9" s="9"/>
      <c r="V9" s="9"/>
      <c r="W9" s="9"/>
      <c r="X9" s="9"/>
      <c r="Y9" s="9"/>
      <c r="Z9" s="9"/>
      <c r="AA9" s="9"/>
      <c r="AB9" s="9"/>
      <c r="AC9" s="9"/>
      <c r="AD9" s="9"/>
      <c r="AE9" s="9"/>
      <c r="AF9" s="9"/>
      <c r="AG9" s="7"/>
    </row>
    <row r="10" spans="1:40" ht="59.25" customHeight="1" thickBot="1">
      <c r="A10" s="156" t="s">
        <v>75</v>
      </c>
      <c r="B10" s="215"/>
      <c r="C10" s="158" t="s">
        <v>76</v>
      </c>
      <c r="D10" s="215"/>
      <c r="E10" s="215"/>
      <c r="F10" s="215"/>
      <c r="G10" s="215"/>
      <c r="H10" s="215"/>
      <c r="I10" s="216"/>
      <c r="J10" s="15"/>
      <c r="K10" s="15"/>
      <c r="L10" s="15"/>
      <c r="M10" s="15"/>
      <c r="N10" s="15"/>
      <c r="O10" s="9"/>
      <c r="P10" s="9"/>
      <c r="Q10" s="9"/>
      <c r="R10" s="9"/>
      <c r="S10" s="9"/>
      <c r="T10" s="9"/>
      <c r="U10" s="9"/>
      <c r="V10" s="9"/>
      <c r="W10" s="9"/>
      <c r="X10" s="9"/>
      <c r="Y10" s="9"/>
      <c r="Z10" s="9"/>
      <c r="AA10" s="9"/>
      <c r="AB10" s="9"/>
      <c r="AC10" s="9"/>
      <c r="AD10" s="9"/>
      <c r="AE10" s="9"/>
      <c r="AF10" s="9"/>
      <c r="AG10" s="7"/>
    </row>
    <row r="11" spans="1:40" ht="59.25" customHeight="1" thickBot="1">
      <c r="A11" s="156" t="s">
        <v>77</v>
      </c>
      <c r="B11" s="215"/>
      <c r="C11" s="158" t="s">
        <v>78</v>
      </c>
      <c r="D11" s="215"/>
      <c r="E11" s="215"/>
      <c r="F11" s="215"/>
      <c r="G11" s="215"/>
      <c r="H11" s="215"/>
      <c r="I11" s="216"/>
      <c r="J11" s="15"/>
      <c r="K11" s="15"/>
      <c r="L11" s="15"/>
      <c r="M11" s="15"/>
      <c r="N11" s="15"/>
      <c r="O11" s="9"/>
      <c r="P11" s="9"/>
      <c r="Q11" s="9"/>
      <c r="R11" s="9"/>
      <c r="S11" s="9"/>
      <c r="T11" s="9"/>
      <c r="U11" s="9"/>
      <c r="V11" s="9"/>
      <c r="W11" s="9"/>
      <c r="X11" s="9"/>
      <c r="Y11" s="9"/>
      <c r="Z11" s="9"/>
      <c r="AA11" s="9"/>
      <c r="AB11" s="9"/>
      <c r="AC11" s="9"/>
      <c r="AD11" s="9"/>
      <c r="AE11" s="9"/>
      <c r="AF11" s="9"/>
      <c r="AG11" s="7"/>
    </row>
    <row r="12" spans="1:40" ht="15.75"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7"/>
    </row>
    <row r="13" spans="1:40" ht="15.75" customHeight="1" thickBot="1">
      <c r="A13" s="16"/>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7"/>
    </row>
    <row r="14" spans="1:40" ht="14.45">
      <c r="A14" s="154" t="s">
        <v>79</v>
      </c>
      <c r="B14" s="217"/>
      <c r="C14" s="217"/>
      <c r="D14" s="218"/>
      <c r="E14" s="154" t="s">
        <v>80</v>
      </c>
      <c r="F14" s="217"/>
      <c r="G14" s="217"/>
      <c r="H14" s="217"/>
      <c r="I14" s="217"/>
      <c r="J14" s="217"/>
      <c r="K14" s="217"/>
      <c r="L14" s="217"/>
      <c r="M14" s="217"/>
      <c r="N14" s="217"/>
      <c r="O14" s="217"/>
      <c r="P14" s="217"/>
      <c r="Q14" s="217"/>
      <c r="R14" s="217"/>
      <c r="S14" s="217"/>
      <c r="T14" s="217"/>
      <c r="U14" s="217"/>
      <c r="V14" s="217"/>
      <c r="W14" s="217"/>
      <c r="X14" s="217"/>
      <c r="Y14" s="217"/>
      <c r="Z14" s="217"/>
      <c r="AA14" s="217"/>
      <c r="AB14" s="217"/>
      <c r="AC14" s="217"/>
      <c r="AD14" s="217"/>
      <c r="AE14" s="218"/>
      <c r="AF14" s="17"/>
      <c r="AG14" s="183" t="s">
        <v>81</v>
      </c>
      <c r="AH14" s="219"/>
      <c r="AI14" s="219"/>
      <c r="AJ14" s="219"/>
      <c r="AK14" s="220"/>
      <c r="AL14" s="7"/>
      <c r="AM14" s="183" t="s">
        <v>82</v>
      </c>
      <c r="AN14" s="220"/>
    </row>
    <row r="15" spans="1:40" ht="14.45">
      <c r="A15" s="161" t="s">
        <v>83</v>
      </c>
      <c r="B15" s="148" t="s">
        <v>84</v>
      </c>
      <c r="C15" s="148" t="s">
        <v>85</v>
      </c>
      <c r="D15" s="159" t="s">
        <v>86</v>
      </c>
      <c r="E15" s="152" t="s">
        <v>87</v>
      </c>
      <c r="F15" s="221"/>
      <c r="G15" s="221"/>
      <c r="H15" s="222"/>
      <c r="I15" s="146" t="s">
        <v>88</v>
      </c>
      <c r="J15" s="221"/>
      <c r="K15" s="221"/>
      <c r="L15" s="221"/>
      <c r="M15" s="221"/>
      <c r="N15" s="221"/>
      <c r="O15" s="221"/>
      <c r="P15" s="221"/>
      <c r="Q15" s="221"/>
      <c r="R15" s="221"/>
      <c r="S15" s="221"/>
      <c r="T15" s="221"/>
      <c r="U15" s="221"/>
      <c r="V15" s="221"/>
      <c r="W15" s="221"/>
      <c r="X15" s="33"/>
      <c r="Y15" s="33"/>
      <c r="Z15" s="146" t="s">
        <v>89</v>
      </c>
      <c r="AA15" s="221"/>
      <c r="AB15" s="221"/>
      <c r="AC15" s="221"/>
      <c r="AD15" s="221"/>
      <c r="AE15" s="223"/>
      <c r="AF15" s="17"/>
      <c r="AG15" s="224"/>
      <c r="AH15" s="225"/>
      <c r="AI15" s="225"/>
      <c r="AJ15" s="225"/>
      <c r="AK15" s="226"/>
      <c r="AL15" s="7"/>
      <c r="AM15" s="224"/>
      <c r="AN15" s="226"/>
    </row>
    <row r="16" spans="1:40" ht="32.25" customHeight="1" thickBot="1">
      <c r="A16" s="227"/>
      <c r="B16" s="228"/>
      <c r="C16" s="228"/>
      <c r="D16" s="229"/>
      <c r="E16" s="153" t="s">
        <v>90</v>
      </c>
      <c r="F16" s="230"/>
      <c r="G16" s="230"/>
      <c r="H16" s="231"/>
      <c r="I16" s="148" t="s">
        <v>91</v>
      </c>
      <c r="J16" s="148" t="s">
        <v>92</v>
      </c>
      <c r="K16" s="148" t="s">
        <v>93</v>
      </c>
      <c r="L16" s="148" t="s">
        <v>94</v>
      </c>
      <c r="M16" s="148" t="s">
        <v>95</v>
      </c>
      <c r="N16" s="148" t="s">
        <v>96</v>
      </c>
      <c r="O16" s="147" t="s">
        <v>97</v>
      </c>
      <c r="P16" s="147" t="s">
        <v>98</v>
      </c>
      <c r="Q16" s="147" t="s">
        <v>99</v>
      </c>
      <c r="R16" s="148" t="s">
        <v>100</v>
      </c>
      <c r="S16" s="149" t="s">
        <v>101</v>
      </c>
      <c r="T16" s="148" t="s">
        <v>102</v>
      </c>
      <c r="U16" s="148" t="s">
        <v>103</v>
      </c>
      <c r="V16" s="148" t="s">
        <v>104</v>
      </c>
      <c r="W16" s="148" t="s">
        <v>105</v>
      </c>
      <c r="X16" s="148" t="s">
        <v>106</v>
      </c>
      <c r="Y16" s="34"/>
      <c r="Z16" s="149" t="s">
        <v>107</v>
      </c>
      <c r="AA16" s="148" t="s">
        <v>108</v>
      </c>
      <c r="AB16" s="150" t="s">
        <v>109</v>
      </c>
      <c r="AC16" s="150" t="s">
        <v>55</v>
      </c>
      <c r="AD16" s="162" t="s">
        <v>110</v>
      </c>
      <c r="AE16" s="223"/>
      <c r="AF16" s="19"/>
      <c r="AG16" s="232"/>
      <c r="AH16" s="233"/>
      <c r="AI16" s="233"/>
      <c r="AJ16" s="233"/>
      <c r="AK16" s="234"/>
      <c r="AL16" s="18"/>
      <c r="AM16" s="232"/>
      <c r="AN16" s="234"/>
    </row>
    <row r="17" spans="1:40" ht="102" customHeight="1" thickBot="1">
      <c r="A17" s="227"/>
      <c r="B17" s="228"/>
      <c r="C17" s="228"/>
      <c r="D17" s="229"/>
      <c r="E17" s="35" t="s">
        <v>0</v>
      </c>
      <c r="F17" s="34" t="s">
        <v>1</v>
      </c>
      <c r="G17" s="36"/>
      <c r="H17" s="42" t="s">
        <v>111</v>
      </c>
      <c r="I17" s="228"/>
      <c r="J17" s="228"/>
      <c r="K17" s="228"/>
      <c r="L17" s="228"/>
      <c r="M17" s="228"/>
      <c r="N17" s="228"/>
      <c r="O17" s="228"/>
      <c r="P17" s="228"/>
      <c r="Q17" s="228"/>
      <c r="R17" s="228"/>
      <c r="S17" s="228"/>
      <c r="T17" s="228"/>
      <c r="U17" s="228"/>
      <c r="V17" s="228"/>
      <c r="W17" s="228"/>
      <c r="X17" s="228"/>
      <c r="Y17" s="34"/>
      <c r="Z17" s="228"/>
      <c r="AA17" s="228"/>
      <c r="AB17" s="228"/>
      <c r="AC17" s="171"/>
      <c r="AD17" s="70" t="s">
        <v>112</v>
      </c>
      <c r="AE17" s="71" t="s">
        <v>113</v>
      </c>
      <c r="AF17" s="47"/>
      <c r="AG17" s="72" t="s">
        <v>114</v>
      </c>
      <c r="AH17" s="73" t="s">
        <v>115</v>
      </c>
      <c r="AI17" s="73" t="s">
        <v>116</v>
      </c>
      <c r="AJ17" s="73" t="s">
        <v>117</v>
      </c>
      <c r="AK17" s="74" t="s">
        <v>118</v>
      </c>
      <c r="AL17" s="18"/>
      <c r="AM17" s="72" t="s">
        <v>119</v>
      </c>
      <c r="AN17" s="74" t="s">
        <v>120</v>
      </c>
    </row>
    <row r="18" spans="1:40" ht="40.5" customHeight="1">
      <c r="A18" s="123">
        <v>1</v>
      </c>
      <c r="B18" s="94" t="s">
        <v>121</v>
      </c>
      <c r="C18" s="94" t="s">
        <v>122</v>
      </c>
      <c r="D18" s="91" t="s">
        <v>123</v>
      </c>
      <c r="E18" s="135" t="s">
        <v>6</v>
      </c>
      <c r="F18" s="132" t="s">
        <v>7</v>
      </c>
      <c r="G18" s="129" t="str">
        <f>+CONCATENATE(E18," - ",F18)</f>
        <v>MUY BAJA - MODERADO</v>
      </c>
      <c r="H18" s="126" t="str">
        <f>+VLOOKUP(G18,Datos!D3:E17,2,FALSE)</f>
        <v>MODERADO</v>
      </c>
      <c r="I18" s="140" t="s">
        <v>124</v>
      </c>
      <c r="J18" s="140" t="s">
        <v>125</v>
      </c>
      <c r="K18" s="140" t="s">
        <v>126</v>
      </c>
      <c r="L18" s="140" t="s">
        <v>127</v>
      </c>
      <c r="M18" s="140" t="s">
        <v>128</v>
      </c>
      <c r="N18" s="140" t="s">
        <v>129</v>
      </c>
      <c r="O18" s="43" t="s">
        <v>3</v>
      </c>
      <c r="P18" s="44" t="s">
        <v>4</v>
      </c>
      <c r="Q18" s="45">
        <f>IF(P18="ASIGNADO",15,IF(P18="NO ASIGNADO",0,"0"))</f>
        <v>15</v>
      </c>
      <c r="R18" s="166">
        <f>SUM(Q18:Q24)</f>
        <v>100</v>
      </c>
      <c r="S18" s="167" t="s">
        <v>130</v>
      </c>
      <c r="T18" s="143">
        <f>IF(T21="DÉBIL",0,IF(T21="MODERADO",50,IF(T21="FUERTE",100,"")))</f>
        <v>100</v>
      </c>
      <c r="U18" s="178" t="str">
        <f>IF(AND(R21="FUERTE",S18="FUERTE (SIEMPRE SE EJECUTA)"),"NO","SÍ")</f>
        <v>NO</v>
      </c>
      <c r="V18" s="138" t="str" cm="1">
        <f t="array" ref="V18">_xlfn.IFS(AVERAGE(T18,T25,T32,T39,T46,T53)=100,"FUERTE",AVERAGE(T18,T25,T32,T39,T46,T53)&lt;50,"DÉBIL",AVERAGE(T18,T25,T32,T39,T46,T53)&gt;=50,"MODERADO")</f>
        <v>FUERTE</v>
      </c>
      <c r="W18" s="179" t="s">
        <v>62</v>
      </c>
      <c r="X18" s="112" t="str">
        <f>IF(AND(E18="MUY BAJA",W21=2),"MUY BAJA",IF(AND(E18="BAJA",W21=2),"MUY BAJA",IF(AND(E18="MEDIA",W21=2),"MUY BAJA",IF(AND(E18="ALTA",W21=2),"BAJA",IF(AND(E18="MUY ALTA",W21=2),"MEDIA",IF(AND(E18="MUY BAJA",W21=1),"MUY BAJA",IF(AND(E18="BAJA",W21=1),"MUY BAJA",IF(AND(E18="MEDIA",W21=1),"BAJA",IF(AND(E18="ALTA",W21=1),"MEDIA",IF(AND(E18="MUY ALTA",W21=1),"ALTA",E18))))))))))</f>
        <v>MUY BAJA</v>
      </c>
      <c r="Y18" s="129" t="str">
        <f>+CONCATENATE(X18," - ",F18)</f>
        <v>MUY BAJA - MODERADO</v>
      </c>
      <c r="Z18" s="126" t="str">
        <f>+VLOOKUP(Y18,Datos!$D$3:$E$17,2,FALSE)</f>
        <v>MODERADO</v>
      </c>
      <c r="AA18" s="132" t="s">
        <v>45</v>
      </c>
      <c r="AB18" s="172" t="s">
        <v>131</v>
      </c>
      <c r="AC18" s="175" t="s">
        <v>60</v>
      </c>
      <c r="AD18" s="100" t="s">
        <v>132</v>
      </c>
      <c r="AE18" s="105">
        <v>46371</v>
      </c>
      <c r="AF18" s="48"/>
      <c r="AG18" s="184">
        <v>46149</v>
      </c>
      <c r="AH18" s="185" t="s">
        <v>133</v>
      </c>
      <c r="AI18" s="186" t="s">
        <v>134</v>
      </c>
      <c r="AJ18" s="186" t="s">
        <v>135</v>
      </c>
      <c r="AK18" s="187"/>
      <c r="AL18" s="7"/>
      <c r="AM18" s="188" t="s">
        <v>136</v>
      </c>
      <c r="AN18" s="189" t="s">
        <v>137</v>
      </c>
    </row>
    <row r="19" spans="1:40" ht="44.25" customHeight="1">
      <c r="A19" s="124"/>
      <c r="B19" s="76"/>
      <c r="C19" s="76"/>
      <c r="D19" s="92"/>
      <c r="E19" s="136"/>
      <c r="F19" s="133"/>
      <c r="G19" s="130"/>
      <c r="H19" s="127"/>
      <c r="I19" s="141"/>
      <c r="J19" s="141"/>
      <c r="K19" s="141"/>
      <c r="L19" s="141"/>
      <c r="M19" s="141"/>
      <c r="N19" s="141"/>
      <c r="O19" s="23" t="s">
        <v>9</v>
      </c>
      <c r="P19" s="24" t="s">
        <v>10</v>
      </c>
      <c r="Q19" s="25">
        <f>IF(P19="ADECUADO",15,IF(P19="INADECUADO",0,"0"))</f>
        <v>15</v>
      </c>
      <c r="R19" s="79"/>
      <c r="S19" s="109"/>
      <c r="T19" s="116"/>
      <c r="U19" s="169"/>
      <c r="V19" s="139"/>
      <c r="W19" s="180"/>
      <c r="X19" s="113"/>
      <c r="Y19" s="130"/>
      <c r="Z19" s="127"/>
      <c r="AA19" s="133"/>
      <c r="AB19" s="173"/>
      <c r="AC19" s="176"/>
      <c r="AD19" s="101"/>
      <c r="AE19" s="106"/>
      <c r="AF19" s="39"/>
      <c r="AG19" s="235"/>
      <c r="AH19" s="236"/>
      <c r="AI19" s="237"/>
      <c r="AJ19" s="237"/>
      <c r="AK19" s="238"/>
      <c r="AL19" s="7"/>
      <c r="AM19" s="235"/>
      <c r="AN19" s="238"/>
    </row>
    <row r="20" spans="1:40" ht="60" customHeight="1">
      <c r="A20" s="124"/>
      <c r="B20" s="76"/>
      <c r="C20" s="76"/>
      <c r="D20" s="92"/>
      <c r="E20" s="136"/>
      <c r="F20" s="133"/>
      <c r="G20" s="130"/>
      <c r="H20" s="127"/>
      <c r="I20" s="141"/>
      <c r="J20" s="141"/>
      <c r="K20" s="141"/>
      <c r="L20" s="141"/>
      <c r="M20" s="141"/>
      <c r="N20" s="141"/>
      <c r="O20" s="46" t="s">
        <v>16</v>
      </c>
      <c r="P20" s="24" t="s">
        <v>17</v>
      </c>
      <c r="Q20" s="25">
        <f>IF(P20="OPORTUNA",15,IF(P20="INOPORTUNA",0,"0"))</f>
        <v>15</v>
      </c>
      <c r="R20" s="80"/>
      <c r="S20" s="109"/>
      <c r="T20" s="117"/>
      <c r="U20" s="169"/>
      <c r="V20" s="139"/>
      <c r="W20" s="26" t="s">
        <v>138</v>
      </c>
      <c r="X20" s="113"/>
      <c r="Y20" s="130"/>
      <c r="Z20" s="127"/>
      <c r="AA20" s="133"/>
      <c r="AB20" s="173"/>
      <c r="AC20" s="176"/>
      <c r="AD20" s="101"/>
      <c r="AE20" s="107"/>
      <c r="AF20" s="39"/>
      <c r="AG20" s="235"/>
      <c r="AH20" s="236"/>
      <c r="AI20" s="237"/>
      <c r="AJ20" s="237"/>
      <c r="AK20" s="238"/>
      <c r="AL20" s="7"/>
      <c r="AM20" s="235"/>
      <c r="AN20" s="238"/>
    </row>
    <row r="21" spans="1:40" ht="72" customHeight="1">
      <c r="A21" s="124"/>
      <c r="B21" s="76"/>
      <c r="C21" s="76"/>
      <c r="D21" s="92"/>
      <c r="E21" s="136"/>
      <c r="F21" s="133"/>
      <c r="G21" s="130"/>
      <c r="H21" s="127"/>
      <c r="I21" s="141"/>
      <c r="J21" s="141"/>
      <c r="K21" s="141"/>
      <c r="L21" s="141"/>
      <c r="M21" s="141"/>
      <c r="N21" s="141"/>
      <c r="O21" s="23" t="s">
        <v>23</v>
      </c>
      <c r="P21" s="24" t="s">
        <v>24</v>
      </c>
      <c r="Q21" s="25">
        <f>IF(P21="PREVENIR",15,IF(P21="DETECTAR",10,IF(P21="NO ES UN CONTROL",0,"0")))</f>
        <v>15</v>
      </c>
      <c r="R21" s="81" t="str">
        <f>IF(R18&lt;86,"DÉBIL",IF(R18&lt;96,"MODERADO",IF(R18&lt;101,"FUERTE","")))</f>
        <v>FUERTE</v>
      </c>
      <c r="S21" s="109"/>
      <c r="T21" s="119" t="str">
        <f>IF(AND(R21="FUERTE",S18="FUERTE (SIEMPRE SE EJECUTA)"),"FUERTE",IF(OR(R21="DÉBIL",S18="DÉBIL (NO SE EJECUTA)"),"DÉBIL",IF(OR(R21="MODERADO",S18="MODERADO (ALGUNAS VECES)"),"MODERADO")))</f>
        <v>FUERTE</v>
      </c>
      <c r="U21" s="169"/>
      <c r="V21" s="139"/>
      <c r="W21" s="163">
        <f>IF(AND($V$18="FUERTE",$W$18="DIRECTAMENTE"),2,IF(AND($V$18="FUERTE",$W$18="DIRECTAMENTE"),2,IF(AND($V$18="FUERTE",$W$18="DIRECTAMENTE"),2,IF(AND($V$18="FUERTE",$W$18="NO DISMINUYE"),0,IF(AND($V$18="MODERADO",$W$18="DIRECTAMENTE"),1,IF(AND($V$18="MODERADO",$W$18="DIRECTAMENTE"),1,IF(AND($V$18="MODERADO",$W$18="DIRECTAMENTE"),1,IF(AND($V$18="MODERADO",$W$18="NO DISMINUYE"),0,"N/A"))))))))</f>
        <v>2</v>
      </c>
      <c r="X21" s="113"/>
      <c r="Y21" s="130"/>
      <c r="Z21" s="127"/>
      <c r="AA21" s="133"/>
      <c r="AB21" s="173"/>
      <c r="AC21" s="176"/>
      <c r="AD21" s="101"/>
      <c r="AE21" s="87" t="s">
        <v>139</v>
      </c>
      <c r="AF21" s="49"/>
      <c r="AG21" s="235"/>
      <c r="AH21" s="236"/>
      <c r="AI21" s="237"/>
      <c r="AJ21" s="237"/>
      <c r="AK21" s="238"/>
      <c r="AL21" s="7"/>
      <c r="AM21" s="235"/>
      <c r="AN21" s="238"/>
    </row>
    <row r="22" spans="1:40" ht="61.5" customHeight="1">
      <c r="A22" s="124"/>
      <c r="B22" s="76"/>
      <c r="C22" s="76"/>
      <c r="D22" s="92"/>
      <c r="E22" s="136"/>
      <c r="F22" s="133"/>
      <c r="G22" s="130"/>
      <c r="H22" s="127"/>
      <c r="I22" s="141"/>
      <c r="J22" s="141"/>
      <c r="K22" s="141"/>
      <c r="L22" s="141"/>
      <c r="M22" s="141"/>
      <c r="N22" s="141"/>
      <c r="O22" s="23" t="s">
        <v>29</v>
      </c>
      <c r="P22" s="24" t="s">
        <v>30</v>
      </c>
      <c r="Q22" s="25">
        <f>IF(P22="CONFIABLE",15,IF(P22="NO CONFIABLE",0,"0"))</f>
        <v>15</v>
      </c>
      <c r="R22" s="82"/>
      <c r="S22" s="109"/>
      <c r="T22" s="120"/>
      <c r="U22" s="169"/>
      <c r="V22" s="139"/>
      <c r="W22" s="164"/>
      <c r="X22" s="113"/>
      <c r="Y22" s="130"/>
      <c r="Z22" s="127"/>
      <c r="AA22" s="133"/>
      <c r="AB22" s="173"/>
      <c r="AC22" s="176"/>
      <c r="AD22" s="101"/>
      <c r="AE22" s="88"/>
      <c r="AF22" s="49"/>
      <c r="AG22" s="235"/>
      <c r="AH22" s="236"/>
      <c r="AI22" s="237"/>
      <c r="AJ22" s="237"/>
      <c r="AK22" s="238"/>
      <c r="AL22" s="7"/>
      <c r="AM22" s="235"/>
      <c r="AN22" s="238"/>
    </row>
    <row r="23" spans="1:40" ht="57" customHeight="1">
      <c r="A23" s="124"/>
      <c r="B23" s="76"/>
      <c r="C23" s="76"/>
      <c r="D23" s="92"/>
      <c r="E23" s="136"/>
      <c r="F23" s="133"/>
      <c r="G23" s="130"/>
      <c r="H23" s="127"/>
      <c r="I23" s="141"/>
      <c r="J23" s="141"/>
      <c r="K23" s="141"/>
      <c r="L23" s="141"/>
      <c r="M23" s="141"/>
      <c r="N23" s="141"/>
      <c r="O23" s="23" t="s">
        <v>34</v>
      </c>
      <c r="P23" s="24" t="s">
        <v>35</v>
      </c>
      <c r="Q23" s="25">
        <f>IF(P23="SE INVESTIGAN Y SE RESUELVEN OPORTUNAMENTE",15,IF(P23="NO SE INVESTIGAN Y SE RESUELVEN OPORTUNAMENTE",0,"0"))</f>
        <v>15</v>
      </c>
      <c r="R23" s="82"/>
      <c r="S23" s="109"/>
      <c r="T23" s="120"/>
      <c r="U23" s="169"/>
      <c r="V23" s="139"/>
      <c r="W23" s="164"/>
      <c r="X23" s="113"/>
      <c r="Y23" s="130"/>
      <c r="Z23" s="127"/>
      <c r="AA23" s="133"/>
      <c r="AB23" s="173"/>
      <c r="AC23" s="176"/>
      <c r="AD23" s="101"/>
      <c r="AE23" s="103" t="s">
        <v>140</v>
      </c>
      <c r="AF23" s="39"/>
      <c r="AG23" s="235"/>
      <c r="AH23" s="236"/>
      <c r="AI23" s="237"/>
      <c r="AJ23" s="237"/>
      <c r="AK23" s="238"/>
      <c r="AL23" s="7"/>
      <c r="AM23" s="235"/>
      <c r="AN23" s="238"/>
    </row>
    <row r="24" spans="1:40" ht="54.75" customHeight="1" thickBot="1">
      <c r="A24" s="124"/>
      <c r="B24" s="76"/>
      <c r="C24" s="76"/>
      <c r="D24" s="92"/>
      <c r="E24" s="136"/>
      <c r="F24" s="133"/>
      <c r="G24" s="130"/>
      <c r="H24" s="127"/>
      <c r="I24" s="142"/>
      <c r="J24" s="142"/>
      <c r="K24" s="142"/>
      <c r="L24" s="142"/>
      <c r="M24" s="142"/>
      <c r="N24" s="142"/>
      <c r="O24" s="27" t="s">
        <v>38</v>
      </c>
      <c r="P24" s="28" t="s">
        <v>39</v>
      </c>
      <c r="Q24" s="29">
        <f>IF(P24="COMPLETA",10,IF(P24="INCOMPLETA",5,IF(P24="NO EXISTE",0,"0")))</f>
        <v>10</v>
      </c>
      <c r="R24" s="122"/>
      <c r="S24" s="118"/>
      <c r="T24" s="121"/>
      <c r="U24" s="170"/>
      <c r="V24" s="139"/>
      <c r="W24" s="164"/>
      <c r="X24" s="113"/>
      <c r="Y24" s="130"/>
      <c r="Z24" s="127"/>
      <c r="AA24" s="133"/>
      <c r="AB24" s="173"/>
      <c r="AC24" s="176"/>
      <c r="AD24" s="102"/>
      <c r="AE24" s="104"/>
      <c r="AF24" s="39"/>
      <c r="AG24" s="239"/>
      <c r="AH24" s="240"/>
      <c r="AI24" s="241"/>
      <c r="AJ24" s="241"/>
      <c r="AK24" s="242"/>
      <c r="AL24" s="7"/>
      <c r="AM24" s="239"/>
      <c r="AN24" s="243"/>
    </row>
    <row r="25" spans="1:40" ht="38.25" hidden="1" customHeight="1" thickBot="1">
      <c r="A25" s="124"/>
      <c r="B25" s="76"/>
      <c r="C25" s="76"/>
      <c r="D25" s="92"/>
      <c r="E25" s="136"/>
      <c r="F25" s="133"/>
      <c r="G25" s="130"/>
      <c r="H25" s="127"/>
      <c r="I25" s="144"/>
      <c r="J25" s="75"/>
      <c r="K25" s="75"/>
      <c r="L25" s="52"/>
      <c r="M25" s="52"/>
      <c r="N25" s="75"/>
      <c r="O25" s="20" t="s">
        <v>3</v>
      </c>
      <c r="P25" s="21" t="s">
        <v>4</v>
      </c>
      <c r="Q25" s="22">
        <f>IF(P25="ASIGNADO",15,IF(P25="NO ASIGNADO",0,"0"))</f>
        <v>15</v>
      </c>
      <c r="R25" s="78">
        <f>SUM(Q25:Q31)</f>
        <v>100</v>
      </c>
      <c r="S25" s="108" t="s">
        <v>130</v>
      </c>
      <c r="T25" s="115">
        <f>IF(T28="DÉBIL",0,IF(T28="MODERADO",50,IF(T28="FUERTE",100,"")))</f>
        <v>100</v>
      </c>
      <c r="U25" s="168" t="str">
        <f>IF(AND(R28="FUERTE",S25="FUERTE (SIEMPRE SE EJECUTA)"),"NO","SÍ")</f>
        <v>NO</v>
      </c>
      <c r="V25" s="50"/>
      <c r="W25" s="164"/>
      <c r="X25" s="113"/>
      <c r="Y25" s="130"/>
      <c r="Z25" s="127"/>
      <c r="AA25" s="133"/>
      <c r="AB25" s="173"/>
      <c r="AC25" s="176"/>
      <c r="AD25" s="96" t="s">
        <v>141</v>
      </c>
      <c r="AE25" s="84" t="s">
        <v>142</v>
      </c>
      <c r="AF25" s="39"/>
      <c r="AG25" s="7"/>
    </row>
    <row r="26" spans="1:40" ht="38.25" hidden="1" customHeight="1">
      <c r="A26" s="124"/>
      <c r="B26" s="76"/>
      <c r="C26" s="76"/>
      <c r="D26" s="92"/>
      <c r="E26" s="136"/>
      <c r="F26" s="133"/>
      <c r="G26" s="130"/>
      <c r="H26" s="127"/>
      <c r="I26" s="141"/>
      <c r="J26" s="76"/>
      <c r="K26" s="76"/>
      <c r="L26" s="53"/>
      <c r="M26" s="53"/>
      <c r="N26" s="76"/>
      <c r="O26" s="23" t="s">
        <v>9</v>
      </c>
      <c r="P26" s="24" t="s">
        <v>143</v>
      </c>
      <c r="Q26" s="25">
        <f>IF(P26="ADECUADO",15,IF(P26="INADECUADO",0,"0"))</f>
        <v>15</v>
      </c>
      <c r="R26" s="79"/>
      <c r="S26" s="109"/>
      <c r="T26" s="116"/>
      <c r="U26" s="169"/>
      <c r="V26" s="50"/>
      <c r="W26" s="164"/>
      <c r="X26" s="113"/>
      <c r="Y26" s="130"/>
      <c r="Z26" s="127"/>
      <c r="AA26" s="133"/>
      <c r="AB26" s="173"/>
      <c r="AC26" s="176"/>
      <c r="AD26" s="97"/>
      <c r="AE26" s="85"/>
      <c r="AF26" s="39"/>
      <c r="AG26" s="7"/>
    </row>
    <row r="27" spans="1:40" ht="38.25" hidden="1" customHeight="1">
      <c r="A27" s="124"/>
      <c r="B27" s="76"/>
      <c r="C27" s="76"/>
      <c r="D27" s="92"/>
      <c r="E27" s="136"/>
      <c r="F27" s="133"/>
      <c r="G27" s="130"/>
      <c r="H27" s="127"/>
      <c r="I27" s="141"/>
      <c r="J27" s="76"/>
      <c r="K27" s="76"/>
      <c r="L27" s="53"/>
      <c r="M27" s="53"/>
      <c r="N27" s="76"/>
      <c r="O27" s="46" t="s">
        <v>16</v>
      </c>
      <c r="P27" s="24" t="s">
        <v>17</v>
      </c>
      <c r="Q27" s="25">
        <f>IF(P27="OPORTUNA",15,IF(P27="INOPORTUNA",0,"0"))</f>
        <v>15</v>
      </c>
      <c r="R27" s="80"/>
      <c r="S27" s="109"/>
      <c r="T27" s="117"/>
      <c r="U27" s="169"/>
      <c r="V27" s="50"/>
      <c r="W27" s="164"/>
      <c r="X27" s="113"/>
      <c r="Y27" s="130"/>
      <c r="Z27" s="127"/>
      <c r="AA27" s="133"/>
      <c r="AB27" s="173"/>
      <c r="AC27" s="176"/>
      <c r="AD27" s="97"/>
      <c r="AE27" s="86"/>
      <c r="AF27" s="39"/>
      <c r="AG27" s="7"/>
    </row>
    <row r="28" spans="1:40" ht="38.25" hidden="1" customHeight="1">
      <c r="A28" s="124"/>
      <c r="B28" s="76"/>
      <c r="C28" s="76"/>
      <c r="D28" s="92"/>
      <c r="E28" s="136"/>
      <c r="F28" s="133"/>
      <c r="G28" s="130"/>
      <c r="H28" s="127"/>
      <c r="I28" s="141"/>
      <c r="J28" s="76"/>
      <c r="K28" s="76"/>
      <c r="L28" s="53"/>
      <c r="M28" s="53"/>
      <c r="N28" s="76"/>
      <c r="O28" s="23" t="s">
        <v>23</v>
      </c>
      <c r="P28" s="24" t="s">
        <v>24</v>
      </c>
      <c r="Q28" s="25">
        <f>IF(P28="PREVENIR",15,IF(P28="DETECTAR",10,IF(P28="NO ES UN CONTROL",0,"0")))</f>
        <v>15</v>
      </c>
      <c r="R28" s="81" t="str">
        <f>IF(R25&lt;86,"DÉBIL",IF(R25&lt;96,"MODERADO",IF(R25&lt;101,"FUERTE","")))</f>
        <v>FUERTE</v>
      </c>
      <c r="S28" s="109"/>
      <c r="T28" s="119" t="str">
        <f>IF(AND(R28="FUERTE",S25="FUERTE (SIEMPRE SE EJECUTA)"),"FUERTE",IF(OR(R28="DÉBIL",S25="DÉBIL (NO SE EJECUTA)"),"DÉBIL",IF(OR(R28="MODERADO",S25="MODERADO (ALGUNAS VECES)"),"MODERADO")))</f>
        <v>FUERTE</v>
      </c>
      <c r="U28" s="169"/>
      <c r="V28" s="50"/>
      <c r="W28" s="164"/>
      <c r="X28" s="113"/>
      <c r="Y28" s="130"/>
      <c r="Z28" s="127"/>
      <c r="AA28" s="133"/>
      <c r="AB28" s="173"/>
      <c r="AC28" s="176"/>
      <c r="AD28" s="97"/>
      <c r="AE28" s="87" t="s">
        <v>139</v>
      </c>
      <c r="AF28" s="49"/>
      <c r="AG28" s="7"/>
    </row>
    <row r="29" spans="1:40" ht="38.25" hidden="1" customHeight="1">
      <c r="A29" s="124"/>
      <c r="B29" s="76"/>
      <c r="C29" s="76"/>
      <c r="D29" s="92"/>
      <c r="E29" s="136"/>
      <c r="F29" s="133"/>
      <c r="G29" s="130"/>
      <c r="H29" s="127"/>
      <c r="I29" s="141"/>
      <c r="J29" s="76"/>
      <c r="K29" s="76"/>
      <c r="L29" s="53"/>
      <c r="M29" s="53"/>
      <c r="N29" s="76"/>
      <c r="O29" s="23" t="s">
        <v>29</v>
      </c>
      <c r="P29" s="24" t="s">
        <v>30</v>
      </c>
      <c r="Q29" s="25">
        <f>IF(P29="CONFIABLE",15,IF(P29="NO CONFIABLE",0,"0"))</f>
        <v>15</v>
      </c>
      <c r="R29" s="82"/>
      <c r="S29" s="109"/>
      <c r="T29" s="120"/>
      <c r="U29" s="169"/>
      <c r="V29" s="50"/>
      <c r="W29" s="164"/>
      <c r="X29" s="113"/>
      <c r="Y29" s="130"/>
      <c r="Z29" s="127"/>
      <c r="AA29" s="133"/>
      <c r="AB29" s="173"/>
      <c r="AC29" s="176"/>
      <c r="AD29" s="97"/>
      <c r="AE29" s="88"/>
      <c r="AF29" s="49"/>
      <c r="AG29" s="7"/>
    </row>
    <row r="30" spans="1:40" ht="38.25" hidden="1" customHeight="1">
      <c r="A30" s="124"/>
      <c r="B30" s="76"/>
      <c r="C30" s="76"/>
      <c r="D30" s="92"/>
      <c r="E30" s="136"/>
      <c r="F30" s="133"/>
      <c r="G30" s="130"/>
      <c r="H30" s="127"/>
      <c r="I30" s="141"/>
      <c r="J30" s="76"/>
      <c r="K30" s="76"/>
      <c r="L30" s="53"/>
      <c r="M30" s="53"/>
      <c r="N30" s="76"/>
      <c r="O30" s="23" t="s">
        <v>34</v>
      </c>
      <c r="P30" s="24" t="s">
        <v>35</v>
      </c>
      <c r="Q30" s="25">
        <f>IF(P30="SE INVESTIGAN Y SE RESUELVEN OPORTUNAMENTE",15,IF(P30="NO SE INVESTIGAN Y SE RESUELVEN OPORTUNAMENTE",0,"0"))</f>
        <v>15</v>
      </c>
      <c r="R30" s="82"/>
      <c r="S30" s="109"/>
      <c r="T30" s="120"/>
      <c r="U30" s="169"/>
      <c r="V30" s="50"/>
      <c r="W30" s="164"/>
      <c r="X30" s="113"/>
      <c r="Y30" s="130"/>
      <c r="Z30" s="127"/>
      <c r="AA30" s="133"/>
      <c r="AB30" s="173"/>
      <c r="AC30" s="176"/>
      <c r="AD30" s="97"/>
      <c r="AE30" s="89" t="s">
        <v>144</v>
      </c>
      <c r="AF30" s="39"/>
      <c r="AG30" s="7"/>
    </row>
    <row r="31" spans="1:40" ht="38.25" hidden="1" customHeight="1">
      <c r="A31" s="124"/>
      <c r="B31" s="76"/>
      <c r="C31" s="76"/>
      <c r="D31" s="92"/>
      <c r="E31" s="136"/>
      <c r="F31" s="133"/>
      <c r="G31" s="130"/>
      <c r="H31" s="127"/>
      <c r="I31" s="142"/>
      <c r="J31" s="77"/>
      <c r="K31" s="77"/>
      <c r="L31" s="54"/>
      <c r="M31" s="54"/>
      <c r="N31" s="77"/>
      <c r="O31" s="27" t="s">
        <v>38</v>
      </c>
      <c r="P31" s="28" t="s">
        <v>39</v>
      </c>
      <c r="Q31" s="29">
        <f>IF(P31="COMPLETA",10,IF(P31="INCOMPLETA",5,IF(P31="NO EXISTE",0,"0")))</f>
        <v>10</v>
      </c>
      <c r="R31" s="122"/>
      <c r="S31" s="118"/>
      <c r="T31" s="121"/>
      <c r="U31" s="170"/>
      <c r="V31" s="50"/>
      <c r="W31" s="164"/>
      <c r="X31" s="113"/>
      <c r="Y31" s="130"/>
      <c r="Z31" s="127"/>
      <c r="AA31" s="133"/>
      <c r="AB31" s="173"/>
      <c r="AC31" s="176"/>
      <c r="AD31" s="98"/>
      <c r="AE31" s="90"/>
      <c r="AF31" s="39"/>
      <c r="AG31" s="7"/>
    </row>
    <row r="32" spans="1:40" ht="15.75" hidden="1" customHeight="1">
      <c r="A32" s="124"/>
      <c r="B32" s="76"/>
      <c r="C32" s="76"/>
      <c r="D32" s="92"/>
      <c r="E32" s="136"/>
      <c r="F32" s="133"/>
      <c r="G32" s="130"/>
      <c r="H32" s="127"/>
      <c r="I32" s="144"/>
      <c r="J32" s="75"/>
      <c r="K32" s="75"/>
      <c r="L32" s="75"/>
      <c r="M32" s="75"/>
      <c r="N32" s="75"/>
      <c r="O32" s="20" t="s">
        <v>3</v>
      </c>
      <c r="P32" s="21" t="s">
        <v>4</v>
      </c>
      <c r="Q32" s="22">
        <f>IF(P32="ASIGNADO",15,IF(P32="NO ASIGNADO",0,"0"))</f>
        <v>15</v>
      </c>
      <c r="R32" s="78">
        <f>SUM(Q32:Q38)</f>
        <v>100</v>
      </c>
      <c r="S32" s="108" t="s">
        <v>130</v>
      </c>
      <c r="T32" s="115">
        <f>IF(T35="DÉBIL",0,IF(T35="MODERADO",50,IF(T35="FUERTE",100,"")))</f>
        <v>100</v>
      </c>
      <c r="U32" s="168" t="str">
        <f>IF(AND(R35="FUERTE",S32="FUERTE (SIEMPRE SE EJECUTA)"),"NO","SÍ")</f>
        <v>NO</v>
      </c>
      <c r="V32" s="50"/>
      <c r="W32" s="164"/>
      <c r="X32" s="113"/>
      <c r="Y32" s="130"/>
      <c r="Z32" s="127"/>
      <c r="AA32" s="133"/>
      <c r="AB32" s="173"/>
      <c r="AC32" s="176"/>
      <c r="AD32" s="96" t="s">
        <v>141</v>
      </c>
      <c r="AE32" s="84" t="s">
        <v>142</v>
      </c>
      <c r="AF32" s="39"/>
    </row>
    <row r="33" spans="1:32" ht="31.5" hidden="1" customHeight="1">
      <c r="A33" s="124"/>
      <c r="B33" s="76"/>
      <c r="C33" s="76"/>
      <c r="D33" s="92"/>
      <c r="E33" s="136"/>
      <c r="F33" s="133"/>
      <c r="G33" s="130"/>
      <c r="H33" s="127"/>
      <c r="I33" s="141"/>
      <c r="J33" s="76"/>
      <c r="K33" s="76"/>
      <c r="L33" s="76"/>
      <c r="M33" s="76"/>
      <c r="N33" s="76"/>
      <c r="O33" s="23" t="s">
        <v>9</v>
      </c>
      <c r="P33" s="24" t="s">
        <v>10</v>
      </c>
      <c r="Q33" s="25">
        <f>IF(P33="ADECUADO",15,IF(P33="INADECUADO",0,"0"))</f>
        <v>15</v>
      </c>
      <c r="R33" s="79"/>
      <c r="S33" s="109"/>
      <c r="T33" s="116"/>
      <c r="U33" s="169"/>
      <c r="V33" s="50"/>
      <c r="W33" s="164"/>
      <c r="X33" s="113"/>
      <c r="Y33" s="130"/>
      <c r="Z33" s="127"/>
      <c r="AA33" s="133"/>
      <c r="AB33" s="173"/>
      <c r="AC33" s="176"/>
      <c r="AD33" s="97"/>
      <c r="AE33" s="85"/>
      <c r="AF33" s="39"/>
    </row>
    <row r="34" spans="1:32" ht="47.25" hidden="1" customHeight="1">
      <c r="A34" s="124"/>
      <c r="B34" s="76"/>
      <c r="C34" s="76"/>
      <c r="D34" s="92"/>
      <c r="E34" s="136"/>
      <c r="F34" s="133"/>
      <c r="G34" s="130"/>
      <c r="H34" s="127"/>
      <c r="I34" s="141"/>
      <c r="J34" s="76"/>
      <c r="K34" s="76"/>
      <c r="L34" s="76"/>
      <c r="M34" s="76"/>
      <c r="N34" s="76"/>
      <c r="O34" s="46" t="s">
        <v>16</v>
      </c>
      <c r="P34" s="24" t="s">
        <v>17</v>
      </c>
      <c r="Q34" s="25">
        <f>IF(P34="OPORTUNA",15,IF(P34="INOPORTUNA",0,"0"))</f>
        <v>15</v>
      </c>
      <c r="R34" s="80"/>
      <c r="S34" s="109"/>
      <c r="T34" s="117"/>
      <c r="U34" s="169"/>
      <c r="V34" s="50"/>
      <c r="W34" s="164"/>
      <c r="X34" s="113"/>
      <c r="Y34" s="130"/>
      <c r="Z34" s="127"/>
      <c r="AA34" s="133"/>
      <c r="AB34" s="173"/>
      <c r="AC34" s="176"/>
      <c r="AD34" s="97"/>
      <c r="AE34" s="86"/>
      <c r="AF34" s="39"/>
    </row>
    <row r="35" spans="1:32" ht="63" hidden="1" customHeight="1">
      <c r="A35" s="124"/>
      <c r="B35" s="76"/>
      <c r="C35" s="76"/>
      <c r="D35" s="92"/>
      <c r="E35" s="136"/>
      <c r="F35" s="133"/>
      <c r="G35" s="130"/>
      <c r="H35" s="127"/>
      <c r="I35" s="141"/>
      <c r="J35" s="76"/>
      <c r="K35" s="76"/>
      <c r="L35" s="76"/>
      <c r="M35" s="76"/>
      <c r="N35" s="76"/>
      <c r="O35" s="23" t="s">
        <v>23</v>
      </c>
      <c r="P35" s="24" t="s">
        <v>24</v>
      </c>
      <c r="Q35" s="25">
        <f>IF(P35="PREVENIR",15,IF(P35="DETECTAR",10,IF(P35="NO ES UN CONTROL",0,"0")))</f>
        <v>15</v>
      </c>
      <c r="R35" s="81" t="str">
        <f>IF(R32&lt;86,"DÉBIL",IF(R32&lt;96,"MODERADO",IF(R32&lt;101,"FUERTE","")))</f>
        <v>FUERTE</v>
      </c>
      <c r="S35" s="109"/>
      <c r="T35" s="119" t="str">
        <f>IF(AND(R35="FUERTE",S32="FUERTE (SIEMPRE SE EJECUTA)"),"FUERTE",IF(OR(R35="DÉBIL",S32="DÉBIL (NO SE EJECUTA)"),"DÉBIL",IF(OR(R35="MODERADO",S32="MODERADO (ALGUNAS VECES)"),"MODERADO")))</f>
        <v>FUERTE</v>
      </c>
      <c r="U35" s="169"/>
      <c r="V35" s="50"/>
      <c r="W35" s="164"/>
      <c r="X35" s="113"/>
      <c r="Y35" s="130"/>
      <c r="Z35" s="127"/>
      <c r="AA35" s="133"/>
      <c r="AB35" s="173"/>
      <c r="AC35" s="176"/>
      <c r="AD35" s="97"/>
      <c r="AE35" s="87" t="s">
        <v>139</v>
      </c>
      <c r="AF35" s="49"/>
    </row>
    <row r="36" spans="1:32" ht="47.25" hidden="1" customHeight="1">
      <c r="A36" s="124"/>
      <c r="B36" s="76"/>
      <c r="C36" s="76"/>
      <c r="D36" s="92"/>
      <c r="E36" s="136"/>
      <c r="F36" s="133"/>
      <c r="G36" s="130"/>
      <c r="H36" s="127"/>
      <c r="I36" s="141"/>
      <c r="J36" s="76"/>
      <c r="K36" s="76"/>
      <c r="L36" s="76"/>
      <c r="M36" s="76"/>
      <c r="N36" s="76"/>
      <c r="O36" s="23" t="s">
        <v>29</v>
      </c>
      <c r="P36" s="24" t="s">
        <v>30</v>
      </c>
      <c r="Q36" s="25">
        <f>IF(P36="CONFIABLE",15,IF(P36="NO CONFIABLE",0,"0"))</f>
        <v>15</v>
      </c>
      <c r="R36" s="82"/>
      <c r="S36" s="109"/>
      <c r="T36" s="120"/>
      <c r="U36" s="169"/>
      <c r="V36" s="50"/>
      <c r="W36" s="164"/>
      <c r="X36" s="113"/>
      <c r="Y36" s="130"/>
      <c r="Z36" s="127"/>
      <c r="AA36" s="133"/>
      <c r="AB36" s="173"/>
      <c r="AC36" s="176"/>
      <c r="AD36" s="97"/>
      <c r="AE36" s="88"/>
      <c r="AF36" s="49"/>
    </row>
    <row r="37" spans="1:32" ht="47.25" hidden="1" customHeight="1">
      <c r="A37" s="124"/>
      <c r="B37" s="76"/>
      <c r="C37" s="76"/>
      <c r="D37" s="92"/>
      <c r="E37" s="136"/>
      <c r="F37" s="133"/>
      <c r="G37" s="130"/>
      <c r="H37" s="127"/>
      <c r="I37" s="141"/>
      <c r="J37" s="76"/>
      <c r="K37" s="76"/>
      <c r="L37" s="76"/>
      <c r="M37" s="76"/>
      <c r="N37" s="76"/>
      <c r="O37" s="23" t="s">
        <v>34</v>
      </c>
      <c r="P37" s="24" t="s">
        <v>35</v>
      </c>
      <c r="Q37" s="25">
        <f>IF(P37="SE INVESTIGAN Y SE RESUELVEN OPORTUNAMENTE",15,IF(P37="NO SE INVESTIGAN Y SE RESUELVEN OPORTUNAMENTE",0,"0"))</f>
        <v>15</v>
      </c>
      <c r="R37" s="82"/>
      <c r="S37" s="109"/>
      <c r="T37" s="120"/>
      <c r="U37" s="169"/>
      <c r="V37" s="50"/>
      <c r="W37" s="164"/>
      <c r="X37" s="113"/>
      <c r="Y37" s="130"/>
      <c r="Z37" s="127"/>
      <c r="AA37" s="133"/>
      <c r="AB37" s="173"/>
      <c r="AC37" s="176"/>
      <c r="AD37" s="97"/>
      <c r="AE37" s="89" t="s">
        <v>144</v>
      </c>
      <c r="AF37" s="39"/>
    </row>
    <row r="38" spans="1:32" s="40" customFormat="1" ht="48" hidden="1" customHeight="1">
      <c r="A38" s="125"/>
      <c r="B38" s="95"/>
      <c r="C38" s="95"/>
      <c r="D38" s="93"/>
      <c r="E38" s="137"/>
      <c r="F38" s="134"/>
      <c r="G38" s="131"/>
      <c r="H38" s="128"/>
      <c r="I38" s="145"/>
      <c r="J38" s="95"/>
      <c r="K38" s="95"/>
      <c r="L38" s="95"/>
      <c r="M38" s="95"/>
      <c r="N38" s="95"/>
      <c r="O38" s="63" t="s">
        <v>38</v>
      </c>
      <c r="P38" s="60" t="s">
        <v>39</v>
      </c>
      <c r="Q38" s="61">
        <f>IF(P38="COMPLETA",10,IF(P38="INCOMPLETA",5,IF(P38="NO EXISTE",0,"0")))</f>
        <v>10</v>
      </c>
      <c r="R38" s="83"/>
      <c r="S38" s="110"/>
      <c r="T38" s="181"/>
      <c r="U38" s="182"/>
      <c r="V38" s="62"/>
      <c r="W38" s="165"/>
      <c r="X38" s="114"/>
      <c r="Y38" s="131"/>
      <c r="Z38" s="128"/>
      <c r="AA38" s="134"/>
      <c r="AB38" s="174"/>
      <c r="AC38" s="177"/>
      <c r="AD38" s="111"/>
      <c r="AE38" s="99"/>
      <c r="AF38" s="51"/>
    </row>
    <row r="39" spans="1:32" s="40" customFormat="1" ht="15.75" customHeight="1">
      <c r="V39" s="41"/>
    </row>
    <row r="40" spans="1:32" s="40" customFormat="1" ht="15.75" customHeight="1">
      <c r="V40" s="41"/>
    </row>
    <row r="41" spans="1:32" s="40" customFormat="1" ht="15.75" customHeight="1">
      <c r="V41" s="41"/>
    </row>
    <row r="42" spans="1:32" s="40" customFormat="1" ht="15.75" customHeight="1">
      <c r="V42" s="41"/>
    </row>
    <row r="43" spans="1:32" s="40" customFormat="1" ht="15.75" customHeight="1">
      <c r="V43" s="41"/>
    </row>
    <row r="44" spans="1:32" s="40" customFormat="1" ht="15.75" customHeight="1">
      <c r="V44" s="41"/>
    </row>
    <row r="45" spans="1:32" s="40" customFormat="1" ht="15.75" customHeight="1">
      <c r="V45" s="41"/>
    </row>
    <row r="46" spans="1:32" s="40" customFormat="1" ht="15.75" customHeight="1">
      <c r="V46" s="41"/>
    </row>
    <row r="47" spans="1:32" s="40" customFormat="1" ht="15.75" customHeight="1">
      <c r="V47" s="41"/>
    </row>
    <row r="48" spans="1:32" s="40" customFormat="1" ht="15.75" customHeight="1">
      <c r="V48" s="41"/>
    </row>
    <row r="49" spans="22:22" s="40" customFormat="1" ht="15.75" customHeight="1">
      <c r="V49" s="41"/>
    </row>
    <row r="50" spans="22:22" s="40" customFormat="1" ht="15.75" customHeight="1">
      <c r="V50" s="41"/>
    </row>
    <row r="51" spans="22:22" s="40" customFormat="1" ht="15.75" customHeight="1">
      <c r="V51" s="41"/>
    </row>
    <row r="52" spans="22:22" s="40" customFormat="1" ht="15.75" customHeight="1">
      <c r="V52" s="41"/>
    </row>
    <row r="53" spans="22:22" s="40" customFormat="1" ht="15.75" customHeight="1">
      <c r="V53" s="41"/>
    </row>
    <row r="54" spans="22:22" s="40" customFormat="1" ht="15.75" customHeight="1">
      <c r="V54" s="41"/>
    </row>
    <row r="55" spans="22:22" s="40" customFormat="1" ht="15.75" customHeight="1">
      <c r="V55" s="41"/>
    </row>
    <row r="56" spans="22:22" s="40" customFormat="1" ht="15.75" customHeight="1">
      <c r="V56" s="41"/>
    </row>
    <row r="57" spans="22:22" s="40" customFormat="1" ht="15.75" customHeight="1">
      <c r="V57" s="41"/>
    </row>
    <row r="58" spans="22:22" s="40" customFormat="1" ht="15.75" customHeight="1">
      <c r="V58" s="41"/>
    </row>
    <row r="59" spans="22:22" s="40" customFormat="1" ht="15.75" customHeight="1">
      <c r="V59" s="41"/>
    </row>
    <row r="60" spans="22:22" ht="15.75" customHeight="1"/>
    <row r="61" spans="22:22" ht="15.75" customHeight="1"/>
    <row r="62" spans="22:22" ht="15.75" customHeight="1"/>
    <row r="63" spans="22:22" ht="15.75" customHeight="1"/>
    <row r="64" spans="22:2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sheetData>
  <mergeCells count="113">
    <mergeCell ref="AG14:AK16"/>
    <mergeCell ref="AM14:AN16"/>
    <mergeCell ref="AG18:AG24"/>
    <mergeCell ref="AH18:AH24"/>
    <mergeCell ref="AI18:AI24"/>
    <mergeCell ref="AJ18:AJ24"/>
    <mergeCell ref="AK18:AK24"/>
    <mergeCell ref="AM18:AM24"/>
    <mergeCell ref="AN18:AN24"/>
    <mergeCell ref="W21:W38"/>
    <mergeCell ref="R18:R20"/>
    <mergeCell ref="S18:S24"/>
    <mergeCell ref="U25:U31"/>
    <mergeCell ref="Y18:Y38"/>
    <mergeCell ref="Z18:Z38"/>
    <mergeCell ref="AA18:AA38"/>
    <mergeCell ref="AC16:AC17"/>
    <mergeCell ref="AB18:AB38"/>
    <mergeCell ref="AC18:AC38"/>
    <mergeCell ref="U18:U24"/>
    <mergeCell ref="W18:W19"/>
    <mergeCell ref="T35:T38"/>
    <mergeCell ref="U32:U38"/>
    <mergeCell ref="T32:T34"/>
    <mergeCell ref="R32:R34"/>
    <mergeCell ref="C3:AF4"/>
    <mergeCell ref="E15:H15"/>
    <mergeCell ref="E16:H16"/>
    <mergeCell ref="P16:P17"/>
    <mergeCell ref="A14:D14"/>
    <mergeCell ref="E14:AE14"/>
    <mergeCell ref="J16:J17"/>
    <mergeCell ref="V16:V17"/>
    <mergeCell ref="W16:W17"/>
    <mergeCell ref="A6:B6"/>
    <mergeCell ref="A8:B8"/>
    <mergeCell ref="C8:H8"/>
    <mergeCell ref="A10:B10"/>
    <mergeCell ref="C10:I10"/>
    <mergeCell ref="A11:B11"/>
    <mergeCell ref="C11:I11"/>
    <mergeCell ref="D15:D17"/>
    <mergeCell ref="A1:B4"/>
    <mergeCell ref="C1:AF2"/>
    <mergeCell ref="A15:A17"/>
    <mergeCell ref="B15:B17"/>
    <mergeCell ref="C15:C17"/>
    <mergeCell ref="AD16:AE16"/>
    <mergeCell ref="I15:W15"/>
    <mergeCell ref="Z15:AE15"/>
    <mergeCell ref="Q16:Q17"/>
    <mergeCell ref="R16:R17"/>
    <mergeCell ref="S16:S17"/>
    <mergeCell ref="T16:T17"/>
    <mergeCell ref="U16:U17"/>
    <mergeCell ref="I16:I17"/>
    <mergeCell ref="M16:M17"/>
    <mergeCell ref="N16:N17"/>
    <mergeCell ref="K16:K17"/>
    <mergeCell ref="L16:L17"/>
    <mergeCell ref="X16:X17"/>
    <mergeCell ref="Z16:Z17"/>
    <mergeCell ref="AA16:AA17"/>
    <mergeCell ref="AB16:AB17"/>
    <mergeCell ref="O16:O17"/>
    <mergeCell ref="A18:A38"/>
    <mergeCell ref="H18:H38"/>
    <mergeCell ref="G18:G38"/>
    <mergeCell ref="F18:F38"/>
    <mergeCell ref="E18:E38"/>
    <mergeCell ref="V18:V24"/>
    <mergeCell ref="J18:J24"/>
    <mergeCell ref="K18:K24"/>
    <mergeCell ref="L18:L24"/>
    <mergeCell ref="M18:M24"/>
    <mergeCell ref="N18:N24"/>
    <mergeCell ref="I18:I24"/>
    <mergeCell ref="R21:R24"/>
    <mergeCell ref="T21:T24"/>
    <mergeCell ref="T18:T20"/>
    <mergeCell ref="I25:I31"/>
    <mergeCell ref="J25:J31"/>
    <mergeCell ref="K25:K31"/>
    <mergeCell ref="I32:I38"/>
    <mergeCell ref="J32:J38"/>
    <mergeCell ref="K32:K38"/>
    <mergeCell ref="L32:L38"/>
    <mergeCell ref="M32:M38"/>
    <mergeCell ref="N32:N38"/>
    <mergeCell ref="N25:N31"/>
    <mergeCell ref="R25:R27"/>
    <mergeCell ref="R35:R38"/>
    <mergeCell ref="AE25:AE27"/>
    <mergeCell ref="AE28:AE29"/>
    <mergeCell ref="AE30:AE31"/>
    <mergeCell ref="D18:D38"/>
    <mergeCell ref="C18:C38"/>
    <mergeCell ref="B18:B38"/>
    <mergeCell ref="AD25:AD31"/>
    <mergeCell ref="AE37:AE38"/>
    <mergeCell ref="AE35:AE36"/>
    <mergeCell ref="AE32:AE34"/>
    <mergeCell ref="AD18:AD24"/>
    <mergeCell ref="AE23:AE24"/>
    <mergeCell ref="AE21:AE22"/>
    <mergeCell ref="AE18:AE20"/>
    <mergeCell ref="S32:S38"/>
    <mergeCell ref="AD32:AD38"/>
    <mergeCell ref="X18:X38"/>
    <mergeCell ref="T25:T27"/>
    <mergeCell ref="S25:S31"/>
    <mergeCell ref="T28:T31"/>
    <mergeCell ref="R28:R31"/>
  </mergeCells>
  <conditionalFormatting sqref="H18">
    <cfRule type="containsText" dxfId="5" priority="1" operator="containsText" text="EXTREMO">
      <formula>NOT(ISERROR(SEARCH(("EXTREMO"),(H18))))</formula>
    </cfRule>
    <cfRule type="containsText" dxfId="4" priority="2" operator="containsText" text="ALTO">
      <formula>NOT(ISERROR(SEARCH(("ALTO"),(H18))))</formula>
    </cfRule>
    <cfRule type="containsText" dxfId="3" priority="3" operator="containsText" text="MODERADO">
      <formula>NOT(ISERROR(SEARCH(("MODERADO"),(H18))))</formula>
    </cfRule>
  </conditionalFormatting>
  <conditionalFormatting sqref="Z18">
    <cfRule type="containsText" dxfId="2" priority="4" operator="containsText" text="EXTREMO">
      <formula>NOT(ISERROR(SEARCH(("EXTREMO"),(Z18))))</formula>
    </cfRule>
    <cfRule type="containsText" dxfId="1" priority="5" operator="containsText" text="ALTO">
      <formula>NOT(ISERROR(SEARCH(("ALTO"),(Z18))))</formula>
    </cfRule>
    <cfRule type="containsText" dxfId="0" priority="6" operator="containsText" text="MODERADO">
      <formula>NOT(ISERROR(SEARCH(("MODERADO"),(Z18))))</formula>
    </cfRule>
  </conditionalFormatting>
  <pageMargins left="0.70866141732283472" right="0.70866141732283472" top="0.74803149606299213" bottom="0.74803149606299213" header="0" footer="0"/>
  <pageSetup scale="14" orientation="landscape" r:id="rId1"/>
  <drawing r:id="rId2"/>
  <extLst>
    <ext xmlns:x14="http://schemas.microsoft.com/office/spreadsheetml/2009/9/main" uri="{CCE6A557-97BC-4b89-ADB6-D9C93CAAB3DF}">
      <x14:dataValidations xmlns:xm="http://schemas.microsoft.com/office/excel/2006/main" count="13">
        <x14:dataValidation type="list" allowBlank="1" showErrorMessage="1" xr:uid="{00000000-0002-0000-0100-000000000000}">
          <x14:formula1>
            <xm:f>Datos!$J$2:$K$2</xm:f>
          </x14:formula1>
          <xm:sqref>P18 P25 P32</xm:sqref>
        </x14:dataValidation>
        <x14:dataValidation type="list" allowBlank="1" showErrorMessage="1" xr:uid="{00000000-0002-0000-0100-000001000000}">
          <x14:formula1>
            <xm:f>Datos!$B$3:$B$5</xm:f>
          </x14:formula1>
          <xm:sqref>F18</xm:sqref>
        </x14:dataValidation>
        <x14:dataValidation type="list" allowBlank="1" showErrorMessage="1" xr:uid="{00000000-0002-0000-0100-000002000000}">
          <x14:formula1>
            <xm:f>Datos!$A$11:$A$13</xm:f>
          </x14:formula1>
          <xm:sqref>AA18</xm:sqref>
        </x14:dataValidation>
        <x14:dataValidation type="list" allowBlank="1" showErrorMessage="1" xr:uid="{00000000-0002-0000-0100-000003000000}">
          <x14:formula1>
            <xm:f>Datos!$J$4:$K$4</xm:f>
          </x14:formula1>
          <xm:sqref>P20 P27 P34</xm:sqref>
        </x14:dataValidation>
        <x14:dataValidation type="list" allowBlank="1" showErrorMessage="1" xr:uid="{00000000-0002-0000-0100-000004000000}">
          <x14:formula1>
            <xm:f>Datos!$J$5:$L$5</xm:f>
          </x14:formula1>
          <xm:sqref>P35 P28 P21</xm:sqref>
        </x14:dataValidation>
        <x14:dataValidation type="list" allowBlank="1" showErrorMessage="1" xr:uid="{00000000-0002-0000-0100-000005000000}">
          <x14:formula1>
            <xm:f>Datos!$A$3:$A$7</xm:f>
          </x14:formula1>
          <xm:sqref>E18</xm:sqref>
        </x14:dataValidation>
        <x14:dataValidation type="list" allowBlank="1" showErrorMessage="1" xr:uid="{00000000-0002-0000-0100-000006000000}">
          <x14:formula1>
            <xm:f>Datos!$J$3:$K$3</xm:f>
          </x14:formula1>
          <xm:sqref>P19 P26 P33</xm:sqref>
        </x14:dataValidation>
        <x14:dataValidation type="list" allowBlank="1" showErrorMessage="1" xr:uid="{00000000-0002-0000-0100-000007000000}">
          <x14:formula1>
            <xm:f>Datos!$J$7:$K$7</xm:f>
          </x14:formula1>
          <xm:sqref>P23 P30 P37</xm:sqref>
        </x14:dataValidation>
        <x14:dataValidation type="list" allowBlank="1" showErrorMessage="1" xr:uid="{00000000-0002-0000-0100-000008000000}">
          <x14:formula1>
            <xm:f>Datos!$A$17:$A$18</xm:f>
          </x14:formula1>
          <xm:sqref>AC18</xm:sqref>
        </x14:dataValidation>
        <x14:dataValidation type="list" allowBlank="1" showErrorMessage="1" xr:uid="{00000000-0002-0000-0100-000009000000}">
          <x14:formula1>
            <xm:f>Datos!$I$19:$I$20</xm:f>
          </x14:formula1>
          <xm:sqref>W18</xm:sqref>
        </x14:dataValidation>
        <x14:dataValidation type="list" allowBlank="1" showErrorMessage="1" xr:uid="{00000000-0002-0000-0100-00000A000000}">
          <x14:formula1>
            <xm:f>Datos!$I$14:$I$16</xm:f>
          </x14:formula1>
          <xm:sqref>S18 S32 S25</xm:sqref>
        </x14:dataValidation>
        <x14:dataValidation type="list" allowBlank="1" showErrorMessage="1" xr:uid="{00000000-0002-0000-0100-00000B000000}">
          <x14:formula1>
            <xm:f>Datos!$J$8:$L$8</xm:f>
          </x14:formula1>
          <xm:sqref>P24 P31 P38</xm:sqref>
        </x14:dataValidation>
        <x14:dataValidation type="list" allowBlank="1" showErrorMessage="1" xr:uid="{00000000-0002-0000-0100-00000C000000}">
          <x14:formula1>
            <xm:f>Datos!$J$6:$K$6</xm:f>
          </x14:formula1>
          <xm:sqref>P22 P36 P29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000"/>
  <sheetViews>
    <sheetView topLeftCell="A3" zoomScale="110" zoomScaleNormal="110" workbookViewId="0">
      <selection activeCell="F26" sqref="F26"/>
    </sheetView>
  </sheetViews>
  <sheetFormatPr defaultColWidth="14.42578125" defaultRowHeight="15" customHeight="1"/>
  <cols>
    <col min="1" max="1" width="4.85546875" customWidth="1"/>
    <col min="2" max="2" width="77.42578125" customWidth="1"/>
    <col min="3" max="4" width="30.7109375" customWidth="1"/>
    <col min="5" max="26" width="11.42578125" customWidth="1"/>
  </cols>
  <sheetData>
    <row r="1" spans="1:4" ht="15" customHeight="1" thickBot="1">
      <c r="A1" s="197" t="s">
        <v>145</v>
      </c>
      <c r="B1" s="198"/>
      <c r="C1" s="198"/>
      <c r="D1" s="199"/>
    </row>
    <row r="2" spans="1:4" thickBot="1">
      <c r="A2" s="200" t="s">
        <v>146</v>
      </c>
      <c r="B2" s="55" t="s">
        <v>147</v>
      </c>
      <c r="C2" s="197" t="s">
        <v>148</v>
      </c>
      <c r="D2" s="199"/>
    </row>
    <row r="3" spans="1:4" thickBot="1">
      <c r="A3" s="201"/>
      <c r="B3" s="56" t="s">
        <v>149</v>
      </c>
      <c r="C3" s="57" t="s">
        <v>58</v>
      </c>
      <c r="D3" s="57" t="s">
        <v>60</v>
      </c>
    </row>
    <row r="4" spans="1:4" thickBot="1">
      <c r="A4" s="58">
        <v>1</v>
      </c>
      <c r="B4" s="30" t="s">
        <v>150</v>
      </c>
      <c r="C4" s="37" t="s">
        <v>151</v>
      </c>
      <c r="D4" s="37"/>
    </row>
    <row r="5" spans="1:4" thickBot="1">
      <c r="A5" s="58">
        <v>2</v>
      </c>
      <c r="B5" s="30" t="s">
        <v>152</v>
      </c>
      <c r="C5" s="37"/>
      <c r="D5" s="37" t="s">
        <v>151</v>
      </c>
    </row>
    <row r="6" spans="1:4" thickBot="1">
      <c r="A6" s="58">
        <v>3</v>
      </c>
      <c r="B6" s="30" t="s">
        <v>153</v>
      </c>
      <c r="C6" s="37"/>
      <c r="D6" s="37" t="s">
        <v>151</v>
      </c>
    </row>
    <row r="7" spans="1:4" thickBot="1">
      <c r="A7" s="58">
        <v>4</v>
      </c>
      <c r="B7" s="30" t="s">
        <v>154</v>
      </c>
      <c r="C7" s="37"/>
      <c r="D7" s="37" t="s">
        <v>151</v>
      </c>
    </row>
    <row r="8" spans="1:4" thickBot="1">
      <c r="A8" s="58">
        <v>5</v>
      </c>
      <c r="B8" s="30" t="s">
        <v>155</v>
      </c>
      <c r="C8" s="37" t="s">
        <v>151</v>
      </c>
      <c r="D8" s="37"/>
    </row>
    <row r="9" spans="1:4" thickBot="1">
      <c r="A9" s="58">
        <v>6</v>
      </c>
      <c r="B9" s="30" t="s">
        <v>156</v>
      </c>
      <c r="C9" s="37"/>
      <c r="D9" s="37" t="s">
        <v>151</v>
      </c>
    </row>
    <row r="10" spans="1:4" thickBot="1">
      <c r="A10" s="58">
        <v>7</v>
      </c>
      <c r="B10" s="30" t="s">
        <v>157</v>
      </c>
      <c r="C10" s="37"/>
      <c r="D10" s="37" t="s">
        <v>151</v>
      </c>
    </row>
    <row r="11" spans="1:4" thickBot="1">
      <c r="A11" s="58">
        <v>8</v>
      </c>
      <c r="B11" s="30" t="s">
        <v>158</v>
      </c>
      <c r="C11" s="37"/>
      <c r="D11" s="37" t="s">
        <v>151</v>
      </c>
    </row>
    <row r="12" spans="1:4" thickBot="1">
      <c r="A12" s="58">
        <v>9</v>
      </c>
      <c r="B12" s="30" t="s">
        <v>159</v>
      </c>
      <c r="C12" s="37"/>
      <c r="D12" s="37" t="s">
        <v>151</v>
      </c>
    </row>
    <row r="13" spans="1:4" thickBot="1">
      <c r="A13" s="58">
        <v>10</v>
      </c>
      <c r="B13" s="30" t="s">
        <v>160</v>
      </c>
      <c r="C13" s="37"/>
      <c r="D13" s="37" t="s">
        <v>151</v>
      </c>
    </row>
    <row r="14" spans="1:4" thickBot="1">
      <c r="A14" s="58">
        <v>11</v>
      </c>
      <c r="B14" s="30" t="s">
        <v>161</v>
      </c>
      <c r="C14" s="37" t="s">
        <v>151</v>
      </c>
      <c r="D14" s="37"/>
    </row>
    <row r="15" spans="1:4" thickBot="1">
      <c r="A15" s="58">
        <v>12</v>
      </c>
      <c r="B15" s="30" t="s">
        <v>162</v>
      </c>
      <c r="C15" s="37" t="s">
        <v>151</v>
      </c>
      <c r="D15" s="37"/>
    </row>
    <row r="16" spans="1:4" thickBot="1">
      <c r="A16" s="58">
        <v>13</v>
      </c>
      <c r="B16" s="30" t="s">
        <v>163</v>
      </c>
      <c r="C16" s="37"/>
      <c r="D16" s="37" t="s">
        <v>151</v>
      </c>
    </row>
    <row r="17" spans="1:4" thickBot="1">
      <c r="A17" s="58">
        <v>14</v>
      </c>
      <c r="B17" s="30" t="s">
        <v>164</v>
      </c>
      <c r="C17" s="37"/>
      <c r="D17" s="37" t="s">
        <v>151</v>
      </c>
    </row>
    <row r="18" spans="1:4" thickBot="1">
      <c r="A18" s="58">
        <v>15</v>
      </c>
      <c r="B18" s="30" t="s">
        <v>165</v>
      </c>
      <c r="C18" s="37"/>
      <c r="D18" s="37" t="s">
        <v>151</v>
      </c>
    </row>
    <row r="19" spans="1:4" thickBot="1">
      <c r="A19" s="58">
        <v>16</v>
      </c>
      <c r="B19" s="30" t="s">
        <v>166</v>
      </c>
      <c r="C19" s="37"/>
      <c r="D19" s="37" t="s">
        <v>151</v>
      </c>
    </row>
    <row r="20" spans="1:4" thickBot="1">
      <c r="A20" s="58">
        <v>17</v>
      </c>
      <c r="B20" s="30" t="s">
        <v>167</v>
      </c>
      <c r="C20" s="37"/>
      <c r="D20" s="37" t="s">
        <v>151</v>
      </c>
    </row>
    <row r="21" spans="1:4" ht="15.75" customHeight="1" thickBot="1">
      <c r="A21" s="58">
        <v>18</v>
      </c>
      <c r="B21" s="30" t="s">
        <v>168</v>
      </c>
      <c r="C21" s="37"/>
      <c r="D21" s="37" t="s">
        <v>151</v>
      </c>
    </row>
    <row r="22" spans="1:4" ht="15.75" customHeight="1" thickBot="1">
      <c r="A22" s="59">
        <v>19</v>
      </c>
      <c r="B22" s="30" t="s">
        <v>169</v>
      </c>
      <c r="C22" s="37"/>
      <c r="D22" s="37" t="s">
        <v>151</v>
      </c>
    </row>
    <row r="23" spans="1:4" ht="15" customHeight="1">
      <c r="A23" s="205" t="s">
        <v>170</v>
      </c>
      <c r="B23" s="206"/>
      <c r="C23" s="206"/>
      <c r="D23" s="207"/>
    </row>
    <row r="24" spans="1:4" ht="15.75" customHeight="1">
      <c r="A24" s="202" t="s">
        <v>171</v>
      </c>
      <c r="B24" s="202"/>
      <c r="C24" s="202"/>
      <c r="D24" s="202"/>
    </row>
    <row r="25" spans="1:4" ht="15.75" customHeight="1">
      <c r="A25" s="203" t="s">
        <v>172</v>
      </c>
      <c r="B25" s="203"/>
      <c r="C25" s="203"/>
      <c r="D25" s="203"/>
    </row>
    <row r="26" spans="1:4" ht="15.75" customHeight="1" thickBot="1">
      <c r="A26" s="204" t="s">
        <v>173</v>
      </c>
      <c r="B26" s="204"/>
      <c r="C26" s="204"/>
      <c r="D26" s="204"/>
    </row>
    <row r="27" spans="1:4" ht="15.75" customHeight="1" thickBot="1">
      <c r="A27" s="191" t="s">
        <v>174</v>
      </c>
      <c r="B27" s="192"/>
      <c r="C27" s="193"/>
      <c r="D27" s="38" t="s">
        <v>151</v>
      </c>
    </row>
    <row r="28" spans="1:4" ht="15.75" customHeight="1" thickBot="1">
      <c r="A28" s="191" t="s">
        <v>175</v>
      </c>
      <c r="B28" s="192"/>
      <c r="C28" s="193"/>
      <c r="D28" s="32"/>
    </row>
    <row r="29" spans="1:4" ht="15.75" customHeight="1" thickBot="1">
      <c r="A29" s="194" t="s">
        <v>176</v>
      </c>
      <c r="B29" s="195"/>
      <c r="C29" s="196"/>
      <c r="D29" s="31"/>
    </row>
    <row r="30" spans="1:4" ht="15.75" customHeight="1"/>
    <row r="31" spans="1:4" ht="15.75" customHeight="1"/>
    <row r="32" spans="1: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A27:C27"/>
    <mergeCell ref="A28:C28"/>
    <mergeCell ref="A29:C29"/>
    <mergeCell ref="A1:D1"/>
    <mergeCell ref="A2:A3"/>
    <mergeCell ref="C2:D2"/>
    <mergeCell ref="A24:D24"/>
    <mergeCell ref="A25:D25"/>
    <mergeCell ref="A26:D26"/>
    <mergeCell ref="A23:D23"/>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960FE7278092C44B5607AA964C04AD8" ma:contentTypeVersion="18" ma:contentTypeDescription="Crear nuevo documento." ma:contentTypeScope="" ma:versionID="ac766add390fbe93480fcd3f366b7c76">
  <xsd:schema xmlns:xsd="http://www.w3.org/2001/XMLSchema" xmlns:xs="http://www.w3.org/2001/XMLSchema" xmlns:p="http://schemas.microsoft.com/office/2006/metadata/properties" xmlns:ns2="8befd943-4f51-4e42-85af-a07052259448" xmlns:ns3="d8efec78-3424-4c97-abf4-c2ff1d9e6d03" targetNamespace="http://schemas.microsoft.com/office/2006/metadata/properties" ma:root="true" ma:fieldsID="ce5bce25e497ee0144e0bc875b6449eb" ns2:_="" ns3:_="">
    <xsd:import namespace="8befd943-4f51-4e42-85af-a07052259448"/>
    <xsd:import namespace="d8efec78-3424-4c97-abf4-c2ff1d9e6d0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efd943-4f51-4e42-85af-a070522594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be2b3a10-215b-4d32-87ea-2342d4792ac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8efec78-3424-4c97-abf4-c2ff1d9e6d03"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dbdcf5c2-d273-4d70-8f91-c5c66f26fa01}" ma:internalName="TaxCatchAll" ma:showField="CatchAllData" ma:web="d8efec78-3424-4c97-abf4-c2ff1d9e6d0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d8efec78-3424-4c97-abf4-c2ff1d9e6d03" xsi:nil="true"/>
    <lcf76f155ced4ddcb4097134ff3c332f xmlns="8befd943-4f51-4e42-85af-a0705225944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E30239B-9B31-45CA-901A-D4E6D1E16482}"/>
</file>

<file path=customXml/itemProps2.xml><?xml version="1.0" encoding="utf-8"?>
<ds:datastoreItem xmlns:ds="http://schemas.openxmlformats.org/officeDocument/2006/customXml" ds:itemID="{CBF2B06F-4300-4BCA-94E5-296D8305B62D}"/>
</file>

<file path=customXml/itemProps3.xml><?xml version="1.0" encoding="utf-8"?>
<ds:datastoreItem xmlns:ds="http://schemas.openxmlformats.org/officeDocument/2006/customXml" ds:itemID="{612BC490-B92A-4CFB-A301-A7A743DCED3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Betancour Garcia</dc:creator>
  <cp:keywords/>
  <dc:description/>
  <cp:lastModifiedBy>David Parada Logreira</cp:lastModifiedBy>
  <cp:revision/>
  <dcterms:created xsi:type="dcterms:W3CDTF">2020-01-16T20:08:19Z</dcterms:created>
  <dcterms:modified xsi:type="dcterms:W3CDTF">2026-05-20T16:59:22Z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0x010100C960FE7278092C44B5607AA964C04AD8</vt:lpwstr>
  </property>
  <property fmtid="{D5CDD505-2E9C-101B-9397-08002B2CF9AE}" pid="3" name="MediaServiceImageTags">
    <vt:lpwstr/>
  </property>
  <property fmtid="{D5CDD505-2E9C-101B-9397-08002B2CF9AE}" pid="4" name="Order">
    <vt:r8>4200</vt:r8>
  </property>
</Properties>
</file>